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Puki/Downloads/"/>
    </mc:Choice>
  </mc:AlternateContent>
  <xr:revisionPtr revIDLastSave="0" documentId="8_{090FD5C6-E9B1-F347-B0DA-0D13DDC49B29}" xr6:coauthVersionLast="47" xr6:coauthVersionMax="47" xr10:uidLastSave="{00000000-0000-0000-0000-000000000000}"/>
  <bookViews>
    <workbookView xWindow="16560" yWindow="1180" windowWidth="29040" windowHeight="15840" activeTab="1" xr2:uid="{00000000-000D-0000-FFFF-FFFF00000000}"/>
  </bookViews>
  <sheets>
    <sheet name="Überblick" sheetId="1" r:id="rId1"/>
    <sheet name="GESAMT" sheetId="4" r:id="rId2"/>
    <sheet name="IIIIIIIIIIIIII" sheetId="23" r:id="rId3"/>
    <sheet name="DRUCK" sheetId="31" r:id="rId4"/>
  </sheets>
  <definedNames>
    <definedName name="_xlnm.Print_Area" localSheetId="3">DRUCK!$A$189:$I$239</definedName>
    <definedName name="_xlnm.Print_Area" localSheetId="1">GESAMT!$B$1:$H$238</definedName>
    <definedName name="_xlnm.Print_Area" localSheetId="2">IIIIIIIIIIIIII!#REF!</definedName>
  </definedNames>
  <calcPr calcId="191029" iterateCount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E9" i="1"/>
  <c r="C9" i="1"/>
  <c r="G8" i="1"/>
  <c r="E8" i="1"/>
  <c r="C8" i="1"/>
  <c r="G7" i="1"/>
  <c r="E7" i="1"/>
  <c r="C7" i="1"/>
  <c r="G6" i="1"/>
  <c r="E6" i="1"/>
  <c r="C6" i="1"/>
  <c r="G5" i="1"/>
  <c r="E5" i="1"/>
  <c r="C5" i="1"/>
  <c r="G4" i="1"/>
  <c r="E4" i="1"/>
  <c r="C4" i="1"/>
</calcChain>
</file>

<file path=xl/sharedStrings.xml><?xml version="1.0" encoding="utf-8"?>
<sst xmlns="http://schemas.openxmlformats.org/spreadsheetml/2006/main" count="2450" uniqueCount="555">
  <si>
    <t>Medienkompetenzen: Überblick</t>
  </si>
  <si>
    <t>Nr.</t>
  </si>
  <si>
    <t xml:space="preserve">Fächer </t>
  </si>
  <si>
    <t>Häufigkeit</t>
  </si>
  <si>
    <t xml:space="preserve">Medienkompetenzen </t>
  </si>
  <si>
    <t>Werkzeuge und Apps</t>
  </si>
  <si>
    <t>MM</t>
  </si>
  <si>
    <t>Iserv</t>
  </si>
  <si>
    <t>DE</t>
  </si>
  <si>
    <t>Kommunizieren und Kooperieren</t>
  </si>
  <si>
    <t>MS Word</t>
  </si>
  <si>
    <t>MA</t>
  </si>
  <si>
    <t>Produzieren und Präsentieren</t>
  </si>
  <si>
    <t>MS Excel</t>
  </si>
  <si>
    <t>EN</t>
  </si>
  <si>
    <t>Schützen und sicher agieren</t>
  </si>
  <si>
    <t>MS PowerPoint</t>
  </si>
  <si>
    <t>Problemlösen und Handeln</t>
  </si>
  <si>
    <t>MS OneNote</t>
  </si>
  <si>
    <t>BI</t>
  </si>
  <si>
    <t>Analysieren, Kontextualisieren und Reflektieren</t>
  </si>
  <si>
    <t>Internet</t>
  </si>
  <si>
    <t>WN</t>
  </si>
  <si>
    <t>Snipping Tool</t>
  </si>
  <si>
    <t>CH</t>
  </si>
  <si>
    <t>Quizlet</t>
  </si>
  <si>
    <t>RU</t>
  </si>
  <si>
    <t>Timeline</t>
  </si>
  <si>
    <t xml:space="preserve">GE </t>
  </si>
  <si>
    <t>Moviemaker</t>
  </si>
  <si>
    <t>PH</t>
  </si>
  <si>
    <t>Geogebra</t>
  </si>
  <si>
    <t>MU</t>
  </si>
  <si>
    <t>CAS</t>
  </si>
  <si>
    <t>PW</t>
  </si>
  <si>
    <t>FreeMind</t>
  </si>
  <si>
    <t>EK</t>
  </si>
  <si>
    <t>Muse-Score</t>
  </si>
  <si>
    <t>KU</t>
  </si>
  <si>
    <t>SP</t>
  </si>
  <si>
    <t>zusätzlich</t>
  </si>
  <si>
    <t>Fach</t>
  </si>
  <si>
    <t>Jg.</t>
  </si>
  <si>
    <t>Quartal</t>
  </si>
  <si>
    <t>Medienkompetenz</t>
  </si>
  <si>
    <t>Niveau-
stufe</t>
  </si>
  <si>
    <t>Werkzeuge</t>
  </si>
  <si>
    <t>Thema</t>
  </si>
  <si>
    <t>Inhalt</t>
  </si>
  <si>
    <t>Datum</t>
  </si>
  <si>
    <t>Kürzel</t>
  </si>
  <si>
    <t>E-Mail schreiben</t>
  </si>
  <si>
    <t>SuS schreiben eine kurze Vorstellungsmail an die Lehrkraft</t>
  </si>
  <si>
    <t>Britische Schulen</t>
  </si>
  <si>
    <t>Virtueller Rundgang/360° Videos durch/von britischen Schulen/Greenwich</t>
  </si>
  <si>
    <t>Grammatik üben</t>
  </si>
  <si>
    <t>SuS üben/fördern die Grammatik mithilfe von Lernplattformen (ego4u.de, englisch-hilfen.de)</t>
  </si>
  <si>
    <t>Anmelden bei Iserv, Passwort ändern und sicheres PW auswählen</t>
  </si>
  <si>
    <t>Email</t>
  </si>
  <si>
    <t>Aufbau einer Email (Betreff, Adressatengerechte Anrede und Schlussformel)</t>
  </si>
  <si>
    <t>verschiedene Empfänger einer Email (einzelne, Klasse, Gruppen)</t>
  </si>
  <si>
    <t>Windows-Explorer</t>
  </si>
  <si>
    <t>Ordnungssystem im PC</t>
  </si>
  <si>
    <t>speichern in Laufwerk H, Aufrufen einer Datei, Anlegen von Ordnern</t>
  </si>
  <si>
    <t>Auffinden in Dateien im Iserv</t>
  </si>
  <si>
    <t>Texte schreiben</t>
  </si>
  <si>
    <t>Grundlagen Textverarbeitung (Leerzeichen bei Satzschlusszeichen, Komma und Klammer), Nutzung des Korrekturprogrames, Schriftgröße, Schriftart und Ausrichtung</t>
  </si>
  <si>
    <t>Umgang mit dem Aufgabenmodul (Aufgabe finden, Anhänge speichern und öffnen, Datei abgeben)</t>
  </si>
  <si>
    <t>Mein Hobby</t>
  </si>
  <si>
    <t>Folienlayouts (Titel, Titel und Inhalt, Titel und zwei Inhalte), Seitengestaltung (Stichpunkte pro Seite), Nummerierung und Aufzählung, Einfügen von Bildern und Größenanpassung</t>
  </si>
  <si>
    <t xml:space="preserve"> „Das Internet und wir"</t>
  </si>
  <si>
    <t>Medienpädagogischer Workshop I,  „Das Internet und wir", 2 Unterrichtsstunden, Smiley e. V. </t>
  </si>
  <si>
    <t>Mediensicherheit</t>
  </si>
  <si>
    <t>Mediensicherheit, Selbstverantwortung und Schutz, 2 Unterrichtsstunden, Polizei </t>
  </si>
  <si>
    <t>Buchvorstellung</t>
  </si>
  <si>
    <t>Folienlayout passend zum Inhalt wählen  (Titel, Titel und Inhalt, Titel und zwei Inhalte), Seitengestaltung (Stichpunkte pro Seite), Nummerierung und Aufzählung, Einfügen von Bildern und Größenanpassung</t>
  </si>
  <si>
    <t>Animation "erscheinen", "einblenden", Bildquellenangabe</t>
  </si>
  <si>
    <t>Mit einer Suchmaschine gezielt suchen, Informationen aus dem Internet entnehmen</t>
  </si>
  <si>
    <t>Onlinewörterbuch nutzen</t>
  </si>
  <si>
    <t>SuS lernen das Onlinewörterbuch PONS kennen und probieren sich aus</t>
  </si>
  <si>
    <t>London kennenlernen</t>
  </si>
  <si>
    <t>SuS müssen als Hausaufgabe drei Tatsachen über London im Internet herausfinden und präsentieren</t>
  </si>
  <si>
    <t xml:space="preserve">SuS lernen das Onlinewörterbuch PONS einzusetzen word bank/word cloud </t>
  </si>
  <si>
    <t>Zellen</t>
  </si>
  <si>
    <t>Protokoll erstellen und formatieren, Fotos aus dem Mikroskop erstellen und einfügen</t>
  </si>
  <si>
    <t>Abbildungen aus der BiBox erstellen und einfügen</t>
  </si>
  <si>
    <t>Tabelle einfügen und erweitern</t>
  </si>
  <si>
    <t>Fotosynthese</t>
  </si>
  <si>
    <t>Kurvendiagramm erstellen und auswerten</t>
  </si>
  <si>
    <t>Protokoll erstellen und formatieren</t>
  </si>
  <si>
    <t>Atmung</t>
  </si>
  <si>
    <t>Abbildungen snippen und einfügen, mit Textfeldern ergänzen</t>
  </si>
  <si>
    <t>Dichte von Feststoffen</t>
  </si>
  <si>
    <t>Digitales Protokoll mit festgelegten Formatierungen anlegen, Grafiken einfügen</t>
  </si>
  <si>
    <t>Proportionalität zwischen Masse und Volumen</t>
  </si>
  <si>
    <t>Liniendiagramm erstellen, Achsenbeschriftungen und Diagrammtitel bearbeiten</t>
  </si>
  <si>
    <t>Element und Verbindung</t>
  </si>
  <si>
    <t>Organigramm mit Smart-Art-Graphiks erstellen</t>
  </si>
  <si>
    <t>Die Luft - ein Gasgemisch</t>
  </si>
  <si>
    <t>Torten- und Säulendiagramm erstellen und bearbeiten, Daten eintragen</t>
  </si>
  <si>
    <t>Inhaltsangabe epischer Texte</t>
  </si>
  <si>
    <t>Texte erstellen und formatieren</t>
  </si>
  <si>
    <t>Dateien im Gruppenordner speichern</t>
  </si>
  <si>
    <t>Arbeitsblätter herunterladen</t>
  </si>
  <si>
    <t>Materialgestütztes Schreiben</t>
  </si>
  <si>
    <t>kritisches Recherchieren</t>
  </si>
  <si>
    <t>Bilder ausschneiden, einfügen, speichern</t>
  </si>
  <si>
    <t>Zielführende Dateinamen nutzen, Speicherort wählen, Sicherheitskopie im Iserv erstellen</t>
  </si>
  <si>
    <t>Dokument- und Textformatierung üben, Bilder einfügen</t>
  </si>
  <si>
    <t>Das Land-Seewind-System</t>
  </si>
  <si>
    <t>Strukturschema erstellen, Tabellenformatierung wählen</t>
  </si>
  <si>
    <t>Bilder und Videos einfügen, Texte und Audios in einen Videoclip einfügen, passend zuschneiden</t>
  </si>
  <si>
    <t>eine Zugverbindung heraussuchen, Zusammentragen von 
Informationen über eine fremde Stadt</t>
  </si>
  <si>
    <t>eine formelle E-Mail verfassen</t>
  </si>
  <si>
    <t>eine informelle E-Mail verfassen</t>
  </si>
  <si>
    <t>Tagebucheintrag präsentieren</t>
  </si>
  <si>
    <t>einen Tagebucheintrag verfassen</t>
  </si>
  <si>
    <t>Interaktive Worksheets</t>
  </si>
  <si>
    <t>Grammatikübungen</t>
  </si>
  <si>
    <t>Interaktive online Medien zielgerichtet nutzen</t>
  </si>
  <si>
    <t>Blog schreiben</t>
  </si>
  <si>
    <t>Blogeintrag erstellen und präsentieren</t>
  </si>
  <si>
    <t>Personenbeschreibung</t>
  </si>
  <si>
    <t>Textmodul zum kooperativen Schreiben nutzen</t>
  </si>
  <si>
    <t>GE</t>
  </si>
  <si>
    <t>z.B. Die USA entstehen</t>
  </si>
  <si>
    <t>Informationen als Zeitleiste darstellen und als pdf speichern</t>
  </si>
  <si>
    <t>z.B. Sklaverei</t>
  </si>
  <si>
    <t>Zeitungsbericht verfassen</t>
  </si>
  <si>
    <t>Zuordnungen</t>
  </si>
  <si>
    <t>Daten eintragen, Diagramme, Graphen und Tabellen erstellen, Tabellenkalkulation (Formeln eingeben), Mathematische Zusammenhänge erkunden und Ergebnisse bestimmen</t>
  </si>
  <si>
    <t>Prozente und Zinsen</t>
  </si>
  <si>
    <t>Daten eintragen, Zahlenformate ändern, Diagramme erstellen und bearbeiten</t>
  </si>
  <si>
    <t>Verwendung der Rechnerfunktionen Prozent-, Zins und Zinseszinsberechnung</t>
  </si>
  <si>
    <t>GeoGebra</t>
  </si>
  <si>
    <t>Dreiecksgeometrie</t>
  </si>
  <si>
    <t>Konstruktion von Dreiecken, Orthogonalen, Mittelsenkrechten, Winkelhalbierenden, Mittelpunkt von Strecken</t>
  </si>
  <si>
    <t>Relative Häufigkeiten und Wahrscheinlichkeiten</t>
  </si>
  <si>
    <t>Simulation von Zufallsexperimenten</t>
  </si>
  <si>
    <t>Musical</t>
  </si>
  <si>
    <t>zielgerichtete Recherche</t>
  </si>
  <si>
    <t>Präsentation mit Bildern und Videos, Hintergrundbearbeitung</t>
  </si>
  <si>
    <t>Bewegungen</t>
  </si>
  <si>
    <t>Messwerttabelle erstellen</t>
  </si>
  <si>
    <t>Einheit der Energie</t>
  </si>
  <si>
    <t>Jesus und seine Botschaft</t>
  </si>
  <si>
    <t>Eine Online-Bibel nutzen</t>
  </si>
  <si>
    <t>themenübergreifend</t>
  </si>
  <si>
    <t>Informationen übersichtlich in Word darbieten und formatieren</t>
  </si>
  <si>
    <t>Das Ich und seine sozialen Rollen</t>
  </si>
  <si>
    <t>Menschenrechte und Menschenwürde</t>
  </si>
  <si>
    <t>Recherche</t>
  </si>
  <si>
    <t>Mediennutzung und Foren</t>
  </si>
  <si>
    <t>Medienpädagogischer Workshop II, Mediennutzung und Foren, 2 Unterrichtsstunden, Smiley e.V.  </t>
  </si>
  <si>
    <t>Erstellen digitales Protokoll zu Versuchen</t>
  </si>
  <si>
    <t>Säulendiagramm zum Gasaustausch erstellen</t>
  </si>
  <si>
    <t>Herz und Blutkreislauf</t>
  </si>
  <si>
    <t>Tabelle erstellen und erweitern, Abbildungen einfügen und Größe sinnvoll anpassen</t>
  </si>
  <si>
    <t>Arbeiten mit einem Selbstlernkurs</t>
  </si>
  <si>
    <t xml:space="preserve">Liniendiagramm aus Messdaten erstellen und auswerten </t>
  </si>
  <si>
    <t>Kamera am Tablet
MS Word</t>
  </si>
  <si>
    <t>Fotos erstellen, in Word einfügen und beschriften</t>
  </si>
  <si>
    <t>Ernährung</t>
  </si>
  <si>
    <t>Formel in Tabelle einfügen</t>
  </si>
  <si>
    <t>Gesetz vom Erhalt der Masse</t>
  </si>
  <si>
    <t>Darstellung der Werte als Excel -Tabelle</t>
  </si>
  <si>
    <t>MS Word
MS Excel</t>
  </si>
  <si>
    <t>Gesetz der konstanten Massenverhältnisse</t>
  </si>
  <si>
    <t>Erstellen einer Ausgleichsgeraden</t>
  </si>
  <si>
    <t>Atome durchlaufen Stoffkreisläufe</t>
  </si>
  <si>
    <t>zielgerichtete Internetrecherche</t>
  </si>
  <si>
    <t>Mindmap-Programme</t>
  </si>
  <si>
    <t>Metalle - Partner des Fortschritts</t>
  </si>
  <si>
    <t>Erstellen einer digitalen Mindmap</t>
  </si>
  <si>
    <t>Erstellen eines digitalen Steckbriefs</t>
  </si>
  <si>
    <t>Sachtexte erschließen</t>
  </si>
  <si>
    <t>Texte erstellen, automatisches Formatieren von gliedernden Überschriften</t>
  </si>
  <si>
    <t>Argumentieren, wirkungsvoll Stellung beziehen</t>
  </si>
  <si>
    <t>zielgerichtete kritische Recherche</t>
  </si>
  <si>
    <t>Texte grafisch ansprechend formatieren, auch unter Einbezug von Bildmaterial und Diagrammen</t>
  </si>
  <si>
    <t>Epik</t>
  </si>
  <si>
    <t>graphische Verfahren zum Textverstehen anwenden (Markieren)</t>
  </si>
  <si>
    <t>Nachschlagen unbekannter Wörter</t>
  </si>
  <si>
    <t>Stadt</t>
  </si>
  <si>
    <t>mit einer Suchmaschine gezielt suchen, Informationen aus einer Internetseite entnehmen</t>
  </si>
  <si>
    <t>Speicherort wählen, Bilder richtig einfügen, Text- und Dokumentformatierungen, Dateien als pdf speichern, Sicherungskopie im Iserv</t>
  </si>
  <si>
    <t>Blogeintrag zum Thema Your travel plan erstellen und präsentieren</t>
  </si>
  <si>
    <t>Video</t>
  </si>
  <si>
    <t>Video aufnehmen</t>
  </si>
  <si>
    <t>MS Word / …</t>
  </si>
  <si>
    <t>Bilderroman</t>
  </si>
  <si>
    <t>SuS kreieren ihren eigenen Bilderroman und stellen diesen mit MS Word dar.</t>
  </si>
  <si>
    <t>z.B. Nationalstaatsgründung</t>
  </si>
  <si>
    <t>Zeitleiste erstellen, als PDF speichern</t>
  </si>
  <si>
    <t>Gesellschaft im Kaiserreich</t>
  </si>
  <si>
    <t>Erstellen eines Schaubildes mit SmartArt unter Nutzung der zuvor angefertigten Docx</t>
  </si>
  <si>
    <t>z.B. Imperialismus</t>
  </si>
  <si>
    <t>Nutzung von Textfeldern zur Gliederung eines Textes, Nutzung der "Texthervorhebungsfarbe"</t>
  </si>
  <si>
    <t>Gesellschaft im Kaiserreich, Imperialismus</t>
  </si>
  <si>
    <t>Speichern im Iserv-Gruppenordner "Geschichte", Dateien aus dem Aufgabenmodul abrufen und wieder abgeben</t>
  </si>
  <si>
    <t>IServ</t>
  </si>
  <si>
    <t>Benutzung des Aufgabenmoduls</t>
  </si>
  <si>
    <t>Terme und Gleichungen</t>
  </si>
  <si>
    <t>Werte von Termen berechnen, Durchführung von Termumformungen, Lösen von Gleichungen</t>
  </si>
  <si>
    <t>Mehrstufige Zufallsexperimente</t>
  </si>
  <si>
    <t>CAS
Geogebra</t>
  </si>
  <si>
    <t>Lineare Funktionen</t>
  </si>
  <si>
    <t>Zuordnungen und funktionale Zusammenhänge durch Tabellen Graphen oder Terme darstellen</t>
  </si>
  <si>
    <t>CAS, GeoGebra</t>
  </si>
  <si>
    <t>Lineare Gleichungssysteme</t>
  </si>
  <si>
    <t>Lineare Gleichungssysteme lösen, mathematische Zusammenhänge darstellen</t>
  </si>
  <si>
    <t>Rockmusik</t>
  </si>
  <si>
    <t>Elektrische Energiestromstärke</t>
  </si>
  <si>
    <t>Was ist Politik?</t>
  </si>
  <si>
    <t>Darstellung von Arbeitsergebnissen</t>
  </si>
  <si>
    <t>Umgang mit Tabellen und Textfeldern</t>
  </si>
  <si>
    <t>MS Word/Excel</t>
  </si>
  <si>
    <t>ein Abstimmungsergebnis mit Hilfe eines Tortendiagramms darstellen</t>
  </si>
  <si>
    <t>Mitwirkung in der Schule</t>
  </si>
  <si>
    <t>Checkliste für den Ablauf einer Klassensprecherwahl erstellen (z.B. Symbole "zum Abhaken" etc.</t>
  </si>
  <si>
    <t>Mitbestimmung in der Gemeinde</t>
  </si>
  <si>
    <t>ein Abstimmungsergebnis mit Hilfe eines Diagramms darstellen</t>
  </si>
  <si>
    <t>Wer entscheidet in der Gemeinde?</t>
  </si>
  <si>
    <t>Protokoll erstellen</t>
  </si>
  <si>
    <t>Welche Aufgaben übernimmt die Gemeinde?</t>
  </si>
  <si>
    <t>Erstellen einer Präsentation</t>
  </si>
  <si>
    <t>Wie finanziert sich die Gemeinde?</t>
  </si>
  <si>
    <t>Ergebnisaufbereitung: Präsentation von Gruppenarbeitseergebnissen mithilfe geeigneter digitaler Mittel</t>
  </si>
  <si>
    <t>Was heißt wirtschaften?</t>
  </si>
  <si>
    <t>Kopieren von Begriffen und Arbeit mit Word-Tabellen</t>
  </si>
  <si>
    <t>Erstellen eines Baumdiagramms</t>
  </si>
  <si>
    <t>Umgang mit SmartArt</t>
  </si>
  <si>
    <t>Woher stammt das Einkommen und wofür wird es verwendet?</t>
  </si>
  <si>
    <t>einen Haushaltsplan mit Hilfe von Word erstellen</t>
  </si>
  <si>
    <t>MS Word
MS PowerPoint</t>
  </si>
  <si>
    <t>Konsum unter der Lupe - was das Konsumverhalten beeinflusst</t>
  </si>
  <si>
    <t>Aufbereitung von Analyseergebnissen mithilfe von Word oder PowerPoint</t>
  </si>
  <si>
    <t>Referenzierungspraxis beherrschen (Quellenangaben)</t>
  </si>
  <si>
    <t>Kirche und Ökumene</t>
  </si>
  <si>
    <t>zielgerichtete Bilderrecherche</t>
  </si>
  <si>
    <t>Texte-Tool für die Zusammenarbeit nutzen</t>
  </si>
  <si>
    <t>Konstruktiver Umgang mit Krisen</t>
  </si>
  <si>
    <t>Darstellung der Informationen in einer Präsentation</t>
  </si>
  <si>
    <t>Liebe und Sexualität</t>
  </si>
  <si>
    <t>Medien als Sucht</t>
  </si>
  <si>
    <t xml:space="preserve">Thematisierung auch unter dem Aspekt “Sucht” beim Klarsichtparcours </t>
  </si>
  <si>
    <t>Reiz und Wahrnehmung</t>
  </si>
  <si>
    <t>Fließdiagramm erstellen</t>
  </si>
  <si>
    <t>Fotos bei einer Präparation aufnehmen, einfügen und beschriften</t>
  </si>
  <si>
    <t>Mitose</t>
  </si>
  <si>
    <t>Fotos durch das Mikroskop aufnehmen und in Datei einfügen</t>
  </si>
  <si>
    <t>Elementfamilien</t>
  </si>
  <si>
    <t>Protokoll mit eingebundenem Versuchsvideo erstellen</t>
  </si>
  <si>
    <t>Halogenide</t>
  </si>
  <si>
    <t>Internetrecherche zu Fluirid in Zahncremes, digitales Lernplakat erstellen</t>
  </si>
  <si>
    <t>Dateien in Deutschordner hochladen, Arbeitsblätter runterladen, speichern</t>
  </si>
  <si>
    <t xml:space="preserve">(auch) materialgestützte Erörterung </t>
  </si>
  <si>
    <t>Übungen zum kritischen Recherchieren, Zusammenstellung von Materialien</t>
  </si>
  <si>
    <t>Lyrik</t>
  </si>
  <si>
    <t>Markieren von Stilmitteln und sprachlicher Mittel, experimenteller Umgang</t>
  </si>
  <si>
    <t>Bewerbung</t>
  </si>
  <si>
    <t>Erstellen einer Bewerbung, Deckblatt, Curriculum vitae (Nutzung von Formatvorlagen)</t>
  </si>
  <si>
    <t>Disparitäten in Deutschland und Europa</t>
  </si>
  <si>
    <t>USA</t>
  </si>
  <si>
    <t>Bilder ausschneiden, einfügen, speichern, Text-und Dateiformatierungen</t>
  </si>
  <si>
    <t>Internetrecherche</t>
  </si>
  <si>
    <t>SuS recherchieren im Internet zum Thema The first Americans</t>
  </si>
  <si>
    <t xml:space="preserve">Iserv </t>
  </si>
  <si>
    <t>Beitrag für Onlineforum schreiben</t>
  </si>
  <si>
    <t>Einen Beitrag für ein Onlineforum schreiben</t>
  </si>
  <si>
    <t>Tablet (Aufnahme)</t>
  </si>
  <si>
    <t>Interview schreiben</t>
  </si>
  <si>
    <t>SuS schreiben ein Interview und nehmen dieses dann als Radiobericht auf</t>
  </si>
  <si>
    <t>Vom Zarenreich zur Sowjetunion</t>
  </si>
  <si>
    <t>Die Weimarer Republik</t>
  </si>
  <si>
    <t>Reelle Zahlen</t>
  </si>
  <si>
    <t>Daten eingeben, Funktionen nutzen</t>
  </si>
  <si>
    <t>Quadratische Funktionen und Gleichungen</t>
  </si>
  <si>
    <t>Darstellung von Funktionen im Koordinatensystem, Schieberegler erstellen, Präsentieren Problembearbeitungen</t>
  </si>
  <si>
    <t>Lösen quadratischer Gleichungen, Präsentieren Problembearbeitungen, Darstellung von Funktionen im Graphikmenü</t>
  </si>
  <si>
    <t>Trigonometrie-Berechnungen an Dreiecken</t>
  </si>
  <si>
    <t>Trigonometrische Berechnungen durchführen</t>
  </si>
  <si>
    <t>Filmmusik / Skalen</t>
  </si>
  <si>
    <t>Noten digital notieren und bearbeiten</t>
  </si>
  <si>
    <t>Atommodelle</t>
  </si>
  <si>
    <t>Recherche über Atommodelle im Laufe der Geschichte</t>
  </si>
  <si>
    <t>Powerpoint</t>
  </si>
  <si>
    <t>Präsentation der Atommodelle</t>
  </si>
  <si>
    <t>Strahlungsarten</t>
  </si>
  <si>
    <t xml:space="preserve">Internetrecherche </t>
  </si>
  <si>
    <t>MS Word / Excel</t>
  </si>
  <si>
    <t>Halbwertszeit</t>
  </si>
  <si>
    <t>Auswertung von Zufallsexperimenten</t>
  </si>
  <si>
    <t>Biologische Wirkung radioaktiver Strahlung</t>
  </si>
  <si>
    <t>Präsentation</t>
  </si>
  <si>
    <t>Die Verfassungsprinzipien der Bundesrepublik/ Politische Willensbildungs- und Entscheidungsprozesse</t>
  </si>
  <si>
    <t>Internetrecherche zu den verschiedenen Parteien, Simulationsspiel, ErklärviedosWahl-oMat</t>
  </si>
  <si>
    <t>Wirtschaftsunternehmen</t>
  </si>
  <si>
    <t>Internetrecherche für Unternehmensvorstellung / Arbeitsmarkt</t>
  </si>
  <si>
    <t>China oder Indien</t>
  </si>
  <si>
    <t>Strukturschema erstellen</t>
  </si>
  <si>
    <t>Das christliche Menschenbild</t>
  </si>
  <si>
    <t>Umweltauswirkungen digitaler Technologien berücksichtigen</t>
  </si>
  <si>
    <t>MS Word
Iserv</t>
  </si>
  <si>
    <t>Ethische Prinzipien bei der Kommunikation kennen und berücksichtigen</t>
  </si>
  <si>
    <t>MS PowerPoint
Moviemaker</t>
  </si>
  <si>
    <t>Informationen, Inhalte und vorhandene digitale Produkte weiterverarbeiten und in bestehendes Wissen integrieren</t>
  </si>
  <si>
    <t>Wirkungen von Medien in der digitalen Welt analysieren und konstruktiv damit umgehen</t>
  </si>
  <si>
    <t>Entwicklung und Gestaltung von Identität: Altern, Sterben, Tod</t>
  </si>
  <si>
    <t>Erarbeitung einer PowerPoint-Präsentation zu den Rechercheergebnissen</t>
  </si>
  <si>
    <t>Verantwortung für Natur und Umwelt</t>
  </si>
  <si>
    <t>Recherche zu Gefahren der Nutzung der Umwelt durch den Menschen</t>
  </si>
  <si>
    <t>Erarbeitung einer Präsentation zu den Ergebnissen</t>
  </si>
  <si>
    <t xml:space="preserve">Recherche zum Engagement von Tier-und Naturschutzorganisationen </t>
  </si>
  <si>
    <t>Lebenslauf schreiben</t>
  </si>
  <si>
    <t>SuS schreiben und formatieren ihren Lebenslauf</t>
  </si>
  <si>
    <t>MS Word / 
Tabletkamera</t>
  </si>
  <si>
    <t>Innerer Konflikt</t>
  </si>
  <si>
    <t>SuS präsentieren einen Inneren Konflikt mithilfe einer Tabletaufnahme</t>
  </si>
  <si>
    <t>Klima- und Vegetationszonen</t>
  </si>
  <si>
    <t>Mit einer Suchmaschine gezielt suchen, Informationen aus dem Internet entnehmen, bewerten, sichern</t>
  </si>
  <si>
    <t>1 od. 3</t>
  </si>
  <si>
    <t>Videoeditor</t>
  </si>
  <si>
    <t>Unsere Erde / Das Meer</t>
  </si>
  <si>
    <t>Städte im Wandel</t>
  </si>
  <si>
    <t>Beurteilen die Bedeutung medialer Darstellungen für die Bewusstseinsbildung, Erkennen und Reflektieren von Stereotypen</t>
  </si>
  <si>
    <t>Selbstständige komplexe Datenrecherche, Bewertung von Informationen und ihrer (grafischen) Darstellung</t>
  </si>
  <si>
    <t>Produzieren und 
Präsentieren</t>
  </si>
  <si>
    <t xml:space="preserve">Kamera </t>
  </si>
  <si>
    <t>Gym. und 
tänzerisches Bewegen</t>
  </si>
  <si>
    <t>SuS nehmen ihre Choreographie auf, analysieren und verbessern diese im Anschluss.</t>
  </si>
  <si>
    <t>Problemlösen und
Handeln</t>
  </si>
  <si>
    <t>Kamera/
VLC-Player/
HudlTechnique</t>
  </si>
  <si>
    <t>Bewegungsanalyse
z. B. Basketball (z. B. Korbleger)</t>
  </si>
  <si>
    <t>Die Bewegungsauführung wird den SuS durch eine temporäre Videoaufnahme rückgemeldet. Somit wird ihnen ihre Bewegungsvorstellung verdeutlicht und anschließend verbessert.</t>
  </si>
  <si>
    <t xml:space="preserve">SP </t>
  </si>
  <si>
    <t>Bewegungsanalyse
z. B. Leichtathletik (z. B. Hochsprung)</t>
  </si>
  <si>
    <t>SuS analysiern mithilfe einer Kamera/App Bewegungsausführungen.</t>
  </si>
  <si>
    <t>Bewegungsanalyse
z .B. Volleyball (z. B. Angriffsschlag)</t>
  </si>
  <si>
    <t>Die Bewegungsauführung wird den SuS durch eine temoräre Videoaufnahme rückgemeldet. Somit wird ihnen ihre Bewegungsvorstellung verdeutlicht und anschließend verbessert.</t>
  </si>
  <si>
    <t>Sport-Apps</t>
  </si>
  <si>
    <t>Fitness</t>
  </si>
  <si>
    <t>SuS analysieren und bewerten kostenlose Sport-Apps ACHTUNG: Kostenlose Apps werden meistens mit persönlichen Daten bezahlt)</t>
  </si>
  <si>
    <t>SuS denken sich eine zusätzliche Filmszene aus und nehmen diese mit ihrem Tablet auf.</t>
  </si>
  <si>
    <t>Inhalte stichwortartig festhalten, Speichern des erstellten Dokuments im Gruppenordner, Erstellen eines Zeitstrahls unter Nutzung der zuvor angefertigten Docx</t>
  </si>
  <si>
    <t xml:space="preserve">Inhalte stichwortartig festhalten, Speichern des erstellten Dokuments im Gruppenordner, Erstellen eines Schaubildes unter Nutzung der zuvor angefertigten Docx, Erstellen und Präsentieren einer PPP </t>
  </si>
  <si>
    <t>Nationalsozialismus und Zweiter Weltkrieg</t>
  </si>
  <si>
    <t>geeignete Informatinen u Materialien zum Thema suchen, filtern sowie auswerten und kritisch bewerten</t>
  </si>
  <si>
    <t>3 u 4</t>
  </si>
  <si>
    <t>Erstellen und Halten einer das Referat begleitenden PPP unter Berücksichtigung rechtlicher Vorgaben (v.a. Urheberrechte); Speichern der erstellten PPP im iserv-Gruppenordner "Geschichte"</t>
  </si>
  <si>
    <t>DDR und Wende</t>
  </si>
  <si>
    <t>Vergleich verschiedener Internetauftritte zum Thema Geschichte der DDR und Wende (z.B. Museen)</t>
  </si>
  <si>
    <t>Präsentation der vorherigen Recherche-Ergebnisse mit einer PPP</t>
  </si>
  <si>
    <t>Gimp</t>
  </si>
  <si>
    <t>Kamera am Tablet, alternativ Handy</t>
  </si>
  <si>
    <t xml:space="preserve">Elementare Techniken der Bildbearbeitung </t>
  </si>
  <si>
    <t xml:space="preserve">Präsentation eines Arbeitsergebnisses  in sinnvoller ästhetischer Form </t>
  </si>
  <si>
    <t>Recherche zu Arbeitsvorhaben</t>
  </si>
  <si>
    <t xml:space="preserve">Stop-Motion Film ohne Schnitt </t>
  </si>
  <si>
    <t>Bild der Zeit</t>
  </si>
  <si>
    <t>Bild des Raumes</t>
  </si>
  <si>
    <t>Jahrgangsthema</t>
  </si>
  <si>
    <t xml:space="preserve">Bild der Zeit </t>
  </si>
  <si>
    <t>Erstellung eines Handouts</t>
  </si>
  <si>
    <t>Notenlehre</t>
  </si>
  <si>
    <t>Säure-Base</t>
  </si>
  <si>
    <t>sinnvolle Graphen auswählen und anfertigen</t>
  </si>
  <si>
    <t>FR</t>
  </si>
  <si>
    <t>Thematik an Unterrichtsinhalt anpassen</t>
  </si>
  <si>
    <t>Gespräche verstehen</t>
  </si>
  <si>
    <t>Personenbeschreibung (tabellarisch auswerten)</t>
  </si>
  <si>
    <t>Tabelle anlegen</t>
  </si>
  <si>
    <t>An einem Chat teilnehmen - Textmodul kooperatives Schreiben nutzen</t>
  </si>
  <si>
    <t>DUA</t>
  </si>
  <si>
    <t>Zusammenfassen anhand von Notizen</t>
  </si>
  <si>
    <t>Notizzettel im digitalen Lehrbuch anlegen</t>
  </si>
  <si>
    <t xml:space="preserve">Produzieren/Präsentieren </t>
  </si>
  <si>
    <t>Word</t>
  </si>
  <si>
    <t xml:space="preserve">Praktikum/Beruf Lebenslauf und Bewerbungsschreiben für Ferienjob erstellen </t>
  </si>
  <si>
    <t>Kommunikation - E-Mail erstellen zu verschiedenen Themenbereichen, z.B. Lektüre/Film</t>
  </si>
  <si>
    <t xml:space="preserve">I-Serv/Modul Texte </t>
  </si>
  <si>
    <t xml:space="preserve">kooperatives Schreiben </t>
  </si>
  <si>
    <t>Personenportrait erstellen</t>
  </si>
  <si>
    <t xml:space="preserve">digi LB </t>
  </si>
  <si>
    <t>Notizfunktion</t>
  </si>
  <si>
    <t>Sachtext Informationen entnehmen und notieren/strukturieren</t>
  </si>
  <si>
    <t xml:space="preserve">Tablet           </t>
  </si>
  <si>
    <t>Vorbereitung der Sprechprüfung</t>
  </si>
  <si>
    <t>SuS nehmen sich beim Sprechen auf</t>
  </si>
  <si>
    <t>Schüleraustausch</t>
  </si>
  <si>
    <t xml:space="preserve">Mit dem Online-Wörterbuch umgehen </t>
  </si>
  <si>
    <t>Digitales Schulbuch</t>
  </si>
  <si>
    <t>digitale Notizen erstellen</t>
  </si>
  <si>
    <t>Inhalte strukturieren</t>
  </si>
  <si>
    <t>Kirche in der Gesellschaft</t>
  </si>
  <si>
    <t>Recherchen zur Struktur der Kirchen und/oder krichlichen Stellungnahmen</t>
  </si>
  <si>
    <t>Z.B.  Darstellungen vom Kreuz Jesu oder kirchengeschichtliche Aspekte</t>
  </si>
  <si>
    <t>Texte-Tool auf Iserv als Grundlage für das Erstellen gemeinsamer Texte nutzen, z.B. für konzentrierte Schreibphasen</t>
  </si>
  <si>
    <t xml:space="preserve">Word </t>
  </si>
  <si>
    <t>Materialgestütztes Verfassen argumentierender Texte</t>
  </si>
  <si>
    <t>Erstellen einer numerischen Gliederung</t>
  </si>
  <si>
    <t>s. o.</t>
  </si>
  <si>
    <t xml:space="preserve">Dateien in Deutschordner hochladen </t>
  </si>
  <si>
    <t>Epik: Parabeln und/oder Erzählung</t>
  </si>
  <si>
    <t>Parabeln und/oder Erzählung/Roman</t>
  </si>
  <si>
    <t>Bewerbungsmappe</t>
  </si>
  <si>
    <t>Erstellen einer Bewerbung, eines Deckblatts, Curriculum vitae (ggf. Benutzung von Formatvorlagen z. B. von Word)</t>
  </si>
  <si>
    <t>Bild formatieren und einfügen</t>
  </si>
  <si>
    <t>MS Word/MS Excel</t>
  </si>
  <si>
    <t>Wirtschaftsordnungen vergleichen</t>
  </si>
  <si>
    <t>Vergleichende Tabellen erstellen</t>
  </si>
  <si>
    <t>Grundlagen der Sozialen Marktwirtschaft</t>
  </si>
  <si>
    <t>Präsentationen</t>
  </si>
  <si>
    <t>wichtige Unternehmensformen</t>
  </si>
  <si>
    <t>Internetrecherche zu Rechtsformen und Unternehmensformen</t>
  </si>
  <si>
    <t>Veränderung der Arbeitswelt</t>
  </si>
  <si>
    <t>Recherche zu Veränderungen der Arbeitswelt</t>
  </si>
  <si>
    <t>Brexit/ Ein- und Austritt in die EU</t>
  </si>
  <si>
    <t>Präsentationen zum Thema Brexit bzw. Aus- oder Eintritte in die Europäische Union</t>
  </si>
  <si>
    <t>MS Powerpoint</t>
  </si>
  <si>
    <t>Der Stirlingmotor/ Kreisprozesse</t>
  </si>
  <si>
    <t>Kennlinie einer Leuchtdiode</t>
  </si>
  <si>
    <t>Anlegen einer Messwerttabelle und grafische Auswertung der Daten</t>
  </si>
  <si>
    <t>CAS (Software)</t>
  </si>
  <si>
    <t>Lösen von GS</t>
  </si>
  <si>
    <t>Grafisches und algebraisches Lösen von Gleichungssystemen</t>
  </si>
  <si>
    <t>Werbeplakat gestalten und präsentieren</t>
  </si>
  <si>
    <t>Wahrheit und Wirklichkeit</t>
  </si>
  <si>
    <t>Vergleich der Darstellung von Wirklichkeit in verschiedenen Medien</t>
  </si>
  <si>
    <t>Recht und Gerechtigkeit</t>
  </si>
  <si>
    <t>Teilnahme an einer Onlineumfrage</t>
  </si>
  <si>
    <t>Utopien und Ideologien</t>
  </si>
  <si>
    <t>Text mit illustrierenden Bildern und/oder Diagrammen erstellen</t>
  </si>
  <si>
    <t>Bedeutung und Funktion von Religionen und Weltanschauungen</t>
  </si>
  <si>
    <t>Darstellung verschiedener Argumentationsmuster mithilfe von SmartArt</t>
  </si>
  <si>
    <t>Zielgerichtete Recherche zu ethischen Vorschriften in Religionen</t>
  </si>
  <si>
    <r>
      <t>Arbeitsergebnisse der Schüler*innen kommentieren</t>
    </r>
    <r>
      <rPr>
        <i/>
        <sz val="11"/>
        <rFont val="Arial"/>
        <family val="2"/>
      </rPr>
      <t xml:space="preserve"> </t>
    </r>
  </si>
  <si>
    <r>
      <t>(aus Deutschordner geladene) Arbeitsergebnisse der Schüler*innen kommentieren</t>
    </r>
    <r>
      <rPr>
        <i/>
        <sz val="11"/>
        <rFont val="Arial"/>
        <family val="2"/>
      </rPr>
      <t xml:space="preserve"> </t>
    </r>
  </si>
  <si>
    <t>SuS beschreiben ihr persönliches Bild und präsentieren ihre Bildbeschreibung in Form eines Videos. (Vorbereitung auf Sprechprüfung)</t>
  </si>
  <si>
    <t>MS Word, Excel</t>
  </si>
  <si>
    <t>Trigonemetrie-Berechnungen an Dreiecken</t>
  </si>
  <si>
    <t>Potenzen und Potenzfunktionen</t>
  </si>
  <si>
    <t>Gleichungen lösen</t>
  </si>
  <si>
    <t>Kreis- und Körperberechnungen</t>
  </si>
  <si>
    <t>Probleme bearbeiten und präsentieren</t>
  </si>
  <si>
    <t>Exponentialfunktion und Wachstumsprozesse</t>
  </si>
  <si>
    <t>Funktionen nutzen, Modellierung von Sachsituationen, Problembearbeitungen präsentieren</t>
  </si>
  <si>
    <t>Trigonometrische Funktionen</t>
  </si>
  <si>
    <t>Bi</t>
  </si>
  <si>
    <t>Moviemaker o. Fotoapp o.ä.</t>
  </si>
  <si>
    <t>Meiose</t>
  </si>
  <si>
    <t>Erstellung eines Erklärvideos</t>
  </si>
  <si>
    <t>MS Word
Snipping Tool</t>
  </si>
  <si>
    <t>Meiose/ genetische Vielfalt</t>
  </si>
  <si>
    <t>Bilder ausschneiden, gruppieren, einfügen</t>
  </si>
  <si>
    <t>Excel/ MS Word</t>
  </si>
  <si>
    <t>Anpassung und Angepasstheit/ Evolution</t>
  </si>
  <si>
    <t>Auswertung und graf. Darstellung von Ergebnissen (Evolutionsspiel/ Zufallsexperiement)</t>
  </si>
  <si>
    <t>Genetik</t>
  </si>
  <si>
    <t>Erstellung einer Genwirkkette (Pfeildiagramm)</t>
  </si>
  <si>
    <t>Iserv Sicherheit</t>
  </si>
  <si>
    <t>Iserv kennenlernen</t>
  </si>
  <si>
    <t xml:space="preserve">Videos/HV-Texte </t>
  </si>
  <si>
    <t>LA</t>
  </si>
  <si>
    <t>SPA</t>
  </si>
  <si>
    <t>Tableteinführung</t>
  </si>
  <si>
    <t>Webdav einrichten</t>
  </si>
  <si>
    <t>Ordnerstruktur kennenlernen und nutzen</t>
  </si>
  <si>
    <t>Daten verarbeiten und sichern</t>
  </si>
  <si>
    <t>Windowsbenutzer festlegen</t>
  </si>
  <si>
    <t>IServ-Grundlagen kennenlernen</t>
  </si>
  <si>
    <t>Software installieren (Office 365)</t>
  </si>
  <si>
    <t>Sicherheit im WWW (Passwörter und Zugangsdaten thematisieren)</t>
  </si>
  <si>
    <t>Windowsdatenschutzeinstellungen vornehmen</t>
  </si>
  <si>
    <t>Windowseinstellungen kennenlernen und vornehmen</t>
  </si>
  <si>
    <t>Grundlagen der Tabletnutzung kennenlernen (Akku, Admin, Sicherheit…)</t>
  </si>
  <si>
    <t>Tablet</t>
  </si>
  <si>
    <t>Problemlösen und Handeln*</t>
  </si>
  <si>
    <t>Analysieren, Kontextualisieren und Reflektieren*</t>
  </si>
  <si>
    <t>*zum Teil werden diese Kompetenzen in Intensivkursen bearbeitet (z.B. Smiley e.V.)</t>
  </si>
  <si>
    <t>Suchen, Erheben, Verarbeiten und Aufbewahren</t>
  </si>
  <si>
    <t>Schützen und sicher Agieren*</t>
  </si>
  <si>
    <t xml:space="preserve">Markieren von Stilmitteln und sprachlichen Mitteln </t>
  </si>
  <si>
    <t>Entwicklung &amp; Globaler Handel</t>
  </si>
  <si>
    <t>Klimawandel</t>
  </si>
  <si>
    <t>Suchen, Erheben, Verarbeiten und Aufbewahren sowie Produzieren und Präsentieren</t>
  </si>
  <si>
    <t>1 sowie 2</t>
  </si>
  <si>
    <t>1 od. 2</t>
  </si>
  <si>
    <t>Analysieren, Kontextualisieren Und Reflektieren</t>
  </si>
  <si>
    <t>Internet/WORD</t>
  </si>
  <si>
    <t>Vom 20. ins 21. Jh.</t>
  </si>
  <si>
    <t>Analyse des Lieds "Wind of Change" auf YouTube (m Lyrics)</t>
  </si>
  <si>
    <t>Internet/MS Excel</t>
  </si>
  <si>
    <t>ideologiekritische Analyse von Sendungen des "Schwarzen Kanals"</t>
  </si>
  <si>
    <t>1. od. 2</t>
  </si>
  <si>
    <t>Suchen, Erheben, Verarbeiten Und Aufbewahren</t>
  </si>
  <si>
    <t>Internet sowie geeignete Anwendungen für Zeitleisten</t>
  </si>
  <si>
    <t>Friedliche Revolutioin von 1989 am Beispiel Leipzigs erforschen und mithilfe geeigneter Anwendung darstellen</t>
  </si>
  <si>
    <t xml:space="preserve">Suchen, Erheben, Verarbeiten Und Aufbewahren </t>
  </si>
  <si>
    <t>MS-Word</t>
  </si>
  <si>
    <t>Wichtige Begriffe u Konzepte z Kalten Krieg wiederholen u lernen</t>
  </si>
  <si>
    <t xml:space="preserve">3. od. 4. </t>
  </si>
  <si>
    <t>Die Welt im 15. u 16. Jh.</t>
  </si>
  <si>
    <t>SuS definieren mit Hilfe einer Internet-Recherche den Begriff 'Renaissance'</t>
  </si>
  <si>
    <t xml:space="preserve">Produzieren Und Präsentieren </t>
  </si>
  <si>
    <t>zB MS-Word</t>
  </si>
  <si>
    <t xml:space="preserve">SuS visualisieren in geeigneter Darstellungsform versch. Epochen des klassischen „Humanismus“ </t>
  </si>
  <si>
    <t>ge</t>
  </si>
  <si>
    <t>3 sowie 3</t>
  </si>
  <si>
    <t>Internet u z.B. MS-PowerPoint</t>
  </si>
  <si>
    <r>
      <t>In einer geeigneten Darstellungsform verarbeiten und präsentieren die</t>
    </r>
    <r>
      <rPr>
        <sz val="10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SuS Informationen zum Thema „Der Buchdruck“</t>
    </r>
  </si>
  <si>
    <t>Niveaustufe</t>
  </si>
  <si>
    <t>Suchen, Erheben, Verarbeiten und Aufbewahren, Produzieren und Präsentieren</t>
  </si>
  <si>
    <t>„Das Internet und wir"</t>
  </si>
  <si>
    <t>2 bis 4</t>
  </si>
  <si>
    <t>2 bis 3</t>
  </si>
  <si>
    <t>1 bis 4</t>
  </si>
  <si>
    <t>Suchen, Erheben, Verarbeiten 
und Aufbewahren und  Produzieren und Präsentieren</t>
  </si>
  <si>
    <t>MS PowerPoint, 
Internet</t>
  </si>
  <si>
    <t>MS Word, Internet</t>
  </si>
  <si>
    <t>Lektion 3: villa rustica</t>
  </si>
  <si>
    <t>SuS sammeln selbständig Info im Internet und präsentieren 
diese vor der Klasse</t>
  </si>
  <si>
    <t>Übersetzungs
kompetenz</t>
  </si>
  <si>
    <t>Satzglieder erkennen und mit unterschiedlichen Farben markieren; Übersetzungen korrigieren und speichern</t>
  </si>
  <si>
    <t>Lektion 15: Rom unter Druck</t>
  </si>
  <si>
    <t>SuS erschließen und strukturieren den Lektionstext mithilfe von Bildern</t>
  </si>
  <si>
    <t>Suchen, Erheben, Verarbeiten 
und Aufbewahren</t>
  </si>
  <si>
    <t>Satzglieder erkennen und mit unterschiedlichen Farben markieren; 
Übersetzungen korrigieren und speichern</t>
  </si>
  <si>
    <t>Analysieren, Kontextualisieren 
und Reflektieren</t>
  </si>
  <si>
    <t>Lektion 20 ff: Antiker Mythos</t>
  </si>
  <si>
    <t>Übersetzungs-
kompetenz</t>
  </si>
  <si>
    <t>Lektion 32: Antike 
Unterhaltung im Kontrast zu heute</t>
  </si>
  <si>
    <t>Satzglieder und Satzstrukturen erkennen; Sätze umordnen, Sätze kolometrisch ordnen</t>
  </si>
  <si>
    <t>SuS recherchieren im Internet, vergleichen eigene Erfahrungen
 mit der Antike</t>
  </si>
  <si>
    <t>Satzglieder und Satzstrukturen erkennen; Sätze umordnen</t>
  </si>
  <si>
    <t>SuS recherchieren und präsentieren antike Mythen aus
 Ovids Metamorphosen</t>
  </si>
  <si>
    <t>Email schreiben</t>
  </si>
  <si>
    <t>Individuum und Gesellschaft</t>
  </si>
  <si>
    <t>In einer geeigneten Darstellungsform verarbeiten und präsentieren die SuS Informationen zum Thema „Der Buchdruck“</t>
  </si>
  <si>
    <t>Die Verfassungs-prinzipien der Bundesrepublik/ Politische Willensbildungs- und Entscheidungs-prozesse</t>
  </si>
  <si>
    <t>SN</t>
  </si>
  <si>
    <t>Bild- und Fotorecherche</t>
  </si>
  <si>
    <t>SuS lernen das Onlinewörterbuch PONS kennen und probieren es aus</t>
  </si>
  <si>
    <t>MS Power Point</t>
  </si>
  <si>
    <t>Sommerferien</t>
  </si>
  <si>
    <t>Erlebnisse der Sommerferien präsentieren</t>
  </si>
  <si>
    <t>Landeskunde Mexiko</t>
  </si>
  <si>
    <t>landeskundliche Informationen zu Mexiko recherchieren</t>
  </si>
  <si>
    <t>Plakat/Video</t>
  </si>
  <si>
    <t>Jugendkampagnen</t>
  </si>
  <si>
    <t>eine Jugendkampagne zu einem passenden Thema entwickeln</t>
  </si>
  <si>
    <t>Verfassen einer förmlichen Brief/E-Mail oder Blogeintrag</t>
  </si>
  <si>
    <t>Verfassen eines förmlichen Briefes/einer förmlichen Mail</t>
  </si>
  <si>
    <t>Video, Kamera</t>
  </si>
  <si>
    <t>Erstellung eines Bewerbungsvideos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</si>
</sst>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2121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vertical="center" wrapText="1" shrinkToFit="1"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wrapText="1"/>
    </xf>
    <xf numFmtId="0" fontId="7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3" xfId="0" applyFont="1" applyBorder="1"/>
    <xf numFmtId="0" fontId="8" fillId="0" borderId="0" xfId="0" applyFont="1"/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wrapText="1" shrinkToFit="1"/>
    </xf>
    <xf numFmtId="0" fontId="1" fillId="0" borderId="5" xfId="0" applyFont="1" applyBorder="1" applyAlignment="1">
      <alignment horizontal="center" wrapText="1" shrinkToFit="1"/>
    </xf>
    <xf numFmtId="0" fontId="9" fillId="0" borderId="0" xfId="0" applyFont="1" applyAlignment="1">
      <alignment horizontal="left"/>
    </xf>
    <xf numFmtId="0" fontId="2" fillId="2" borderId="7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wrapText="1" shrinkToFi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 shrinkToFit="1"/>
    </xf>
    <xf numFmtId="0" fontId="1" fillId="0" borderId="0" xfId="0" applyFont="1" applyBorder="1" applyAlignment="1">
      <alignment wrapText="1" shrinkToFit="1"/>
    </xf>
    <xf numFmtId="0" fontId="1" fillId="0" borderId="3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 shrinkToFit="1"/>
    </xf>
    <xf numFmtId="0" fontId="6" fillId="3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 shrinkToFit="1"/>
    </xf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wrapText="1" shrinkToFit="1"/>
    </xf>
    <xf numFmtId="16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wrapText="1" shrinkToFi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6" fillId="0" borderId="0" xfId="0" applyFont="1" applyBorder="1" applyAlignment="1">
      <alignment wrapText="1" shrinkToFi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/>
    <xf numFmtId="0" fontId="6" fillId="0" borderId="1" xfId="0" applyFont="1" applyBorder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center" wrapText="1"/>
    </xf>
    <xf numFmtId="0" fontId="1" fillId="0" borderId="6" xfId="0" applyFont="1" applyBorder="1"/>
    <xf numFmtId="0" fontId="2" fillId="2" borderId="10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/>
    <xf numFmtId="0" fontId="6" fillId="0" borderId="11" xfId="0" applyFont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horizontal="center" textRotation="90" wrapText="1" shrinkToFit="1"/>
    </xf>
    <xf numFmtId="16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4" fillId="0" borderId="1" xfId="0" applyFont="1" applyBorder="1"/>
    <xf numFmtId="0" fontId="1" fillId="0" borderId="1" xfId="0" applyFont="1" applyBorder="1" applyAlignment="1">
      <alignment vertical="center" wrapText="1"/>
    </xf>
    <xf numFmtId="0" fontId="6" fillId="3" borderId="2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128"/>
  <sheetViews>
    <sheetView zoomScaleNormal="100" workbookViewId="0">
      <selection activeCell="D4" sqref="D4"/>
    </sheetView>
  </sheetViews>
  <sheetFormatPr baseColWidth="10" defaultColWidth="11.5" defaultRowHeight="14" x14ac:dyDescent="0.15"/>
  <cols>
    <col min="1" max="1" width="5.6640625" style="1" customWidth="1"/>
    <col min="2" max="2" width="8.6640625" style="1" bestFit="1" customWidth="1"/>
    <col min="3" max="3" width="11.5" style="1" customWidth="1"/>
    <col min="4" max="4" width="51" style="1" bestFit="1" customWidth="1"/>
    <col min="5" max="5" width="11.5" style="4" bestFit="1" customWidth="1"/>
    <col min="6" max="6" width="23.1640625" style="4" bestFit="1" customWidth="1"/>
    <col min="7" max="7" width="11.5" style="5" bestFit="1" customWidth="1"/>
    <col min="8" max="8" width="11.5" style="1" customWidth="1"/>
    <col min="9" max="9" width="11.5" style="4" customWidth="1"/>
    <col min="10" max="11" width="11.5" style="1" customWidth="1"/>
    <col min="12" max="16384" width="11.5" style="1"/>
  </cols>
  <sheetData>
    <row r="1" spans="1:7" ht="16" x14ac:dyDescent="0.2">
      <c r="A1" s="21" t="s">
        <v>0</v>
      </c>
      <c r="B1" s="21"/>
      <c r="C1" s="21"/>
    </row>
    <row r="2" spans="1:7" ht="15" thickBot="1" x14ac:dyDescent="0.2"/>
    <row r="3" spans="1:7" ht="15" x14ac:dyDescent="0.15">
      <c r="A3" s="22" t="s">
        <v>1</v>
      </c>
      <c r="B3" s="25" t="s">
        <v>2</v>
      </c>
      <c r="C3" s="56" t="s">
        <v>3</v>
      </c>
      <c r="D3" s="26" t="s">
        <v>4</v>
      </c>
      <c r="E3" s="26" t="s">
        <v>3</v>
      </c>
      <c r="F3" s="25" t="s">
        <v>5</v>
      </c>
      <c r="G3" s="27" t="s">
        <v>3</v>
      </c>
    </row>
    <row r="4" spans="1:7" x14ac:dyDescent="0.15">
      <c r="A4" s="3">
        <v>1</v>
      </c>
      <c r="B4" s="11" t="s">
        <v>6</v>
      </c>
      <c r="C4" s="23">
        <f>COUNTIF(GESAMT!B:B,"MM")</f>
        <v>18</v>
      </c>
      <c r="D4" s="1" t="s">
        <v>480</v>
      </c>
      <c r="E4" s="17">
        <f>COUNTIF(GESAMT!D:D,"Suchen, Erheben, Verarbeiten und Aufbewahren")</f>
        <v>84</v>
      </c>
      <c r="F4" s="11" t="s">
        <v>7</v>
      </c>
      <c r="G4" s="19">
        <f>COUNTIF(GESAMT!F:F,"Iserv")</f>
        <v>24</v>
      </c>
    </row>
    <row r="5" spans="1:7" ht="15" x14ac:dyDescent="0.15">
      <c r="A5" s="3">
        <v>2</v>
      </c>
      <c r="B5" s="11" t="s">
        <v>8</v>
      </c>
      <c r="C5" s="23">
        <f>COUNTIF(GESAMT!B:B,"DE")</f>
        <v>23</v>
      </c>
      <c r="D5" s="16" t="s">
        <v>9</v>
      </c>
      <c r="E5" s="17">
        <f>COUNTIF(GESAMT!D:D,"Kommunizieren und Kooperieren")</f>
        <v>20</v>
      </c>
      <c r="F5" s="15" t="s">
        <v>10</v>
      </c>
      <c r="G5" s="19">
        <f>COUNTIF(GESAMT!F:F,"MS Word")</f>
        <v>57</v>
      </c>
    </row>
    <row r="6" spans="1:7" ht="15" x14ac:dyDescent="0.15">
      <c r="A6" s="3">
        <v>3</v>
      </c>
      <c r="B6" s="11" t="s">
        <v>11</v>
      </c>
      <c r="C6" s="23">
        <f>COUNTIF(GESAMT!B:B,"MA")</f>
        <v>18</v>
      </c>
      <c r="D6" s="16" t="s">
        <v>12</v>
      </c>
      <c r="E6" s="17">
        <f>COUNTIF(GESAMT!D:D,"Produzieren und Präsentieren")</f>
        <v>113</v>
      </c>
      <c r="F6" s="15" t="s">
        <v>13</v>
      </c>
      <c r="G6" s="19">
        <f>COUNTIF(GESAMT!F:F,"MS Excel")</f>
        <v>14</v>
      </c>
    </row>
    <row r="7" spans="1:7" ht="15" x14ac:dyDescent="0.15">
      <c r="A7" s="3">
        <v>4</v>
      </c>
      <c r="B7" s="11" t="s">
        <v>14</v>
      </c>
      <c r="C7" s="23">
        <f>COUNTIF(GESAMT!B:B,"EN")</f>
        <v>21</v>
      </c>
      <c r="D7" s="16" t="s">
        <v>481</v>
      </c>
      <c r="E7" s="17">
        <f>COUNTIF(GESAMT!D:D,"Schützen und sicher agieren")</f>
        <v>9</v>
      </c>
      <c r="F7" s="15" t="s">
        <v>16</v>
      </c>
      <c r="G7" s="19">
        <f>COUNTIF(GESAMT!F:F,"MS PowerPoint")</f>
        <v>22</v>
      </c>
    </row>
    <row r="8" spans="1:7" x14ac:dyDescent="0.15">
      <c r="A8" s="3">
        <v>5</v>
      </c>
      <c r="B8" s="11" t="s">
        <v>367</v>
      </c>
      <c r="C8" s="23">
        <f>COUNTIF(GESAMT!B:B,"FR")</f>
        <v>14</v>
      </c>
      <c r="D8" s="16" t="s">
        <v>477</v>
      </c>
      <c r="E8" s="17">
        <f>COUNTIF(GESAMT!D:D,"Problemlösen und Handeln")</f>
        <v>9</v>
      </c>
      <c r="F8" s="11" t="s">
        <v>18</v>
      </c>
      <c r="G8" s="19">
        <f>COUNTIF(GESAMT!F:F,"MS OneNote")</f>
        <v>0</v>
      </c>
    </row>
    <row r="9" spans="1:7" ht="16" thickBot="1" x14ac:dyDescent="0.2">
      <c r="A9" s="3">
        <v>6</v>
      </c>
      <c r="B9" s="11" t="s">
        <v>463</v>
      </c>
      <c r="C9" s="23">
        <f>COUNTIF(GESAMT!B:B,"LA")</f>
        <v>9</v>
      </c>
      <c r="D9" s="55" t="s">
        <v>478</v>
      </c>
      <c r="E9" s="18">
        <f>COUNTIF(GESAMT!D:D,"Analysieren, Kontextualisieren und Reflektieren")</f>
        <v>7</v>
      </c>
      <c r="F9" s="15" t="s">
        <v>21</v>
      </c>
      <c r="G9" s="19">
        <f>COUNTIF(GESAMT!F:F,"Internet")</f>
        <v>56</v>
      </c>
    </row>
    <row r="10" spans="1:7" ht="15" x14ac:dyDescent="0.15">
      <c r="A10" s="3">
        <v>7</v>
      </c>
      <c r="B10" s="11" t="s">
        <v>464</v>
      </c>
      <c r="C10" s="23">
        <f>COUNTIF(GESAMT!B:B,"SPA")</f>
        <v>0</v>
      </c>
      <c r="E10" s="1"/>
      <c r="F10" s="15" t="s">
        <v>23</v>
      </c>
      <c r="G10" s="19">
        <f>COUNTIF(GESAMT!F:F,"Snipping Tool")</f>
        <v>3</v>
      </c>
    </row>
    <row r="11" spans="1:7" ht="15" x14ac:dyDescent="0.15">
      <c r="A11" s="3">
        <v>8</v>
      </c>
      <c r="B11" s="11" t="s">
        <v>19</v>
      </c>
      <c r="C11" s="23">
        <f>COUNTIF(GESAMT!B:B,"BI")</f>
        <v>21</v>
      </c>
      <c r="E11" s="1"/>
      <c r="F11" s="15" t="s">
        <v>25</v>
      </c>
      <c r="G11" s="19">
        <f>COUNTIF(GESAMT!F:F,"Quizlet")</f>
        <v>0</v>
      </c>
    </row>
    <row r="12" spans="1:7" ht="15" x14ac:dyDescent="0.15">
      <c r="A12" s="3">
        <v>9</v>
      </c>
      <c r="B12" s="11" t="s">
        <v>22</v>
      </c>
      <c r="C12" s="23">
        <f>COUNTIF(GESAMT!B:B,"WN")</f>
        <v>17</v>
      </c>
      <c r="E12" s="1"/>
      <c r="F12" s="15" t="s">
        <v>27</v>
      </c>
      <c r="G12" s="19">
        <f>COUNTIF(GESAMT!F:F,"Timeline")</f>
        <v>3</v>
      </c>
    </row>
    <row r="13" spans="1:7" ht="15" x14ac:dyDescent="0.15">
      <c r="A13" s="3">
        <v>10</v>
      </c>
      <c r="B13" s="11" t="s">
        <v>24</v>
      </c>
      <c r="C13" s="23">
        <f>COUNTIF(GESAMT!B:B,"CH")</f>
        <v>12</v>
      </c>
      <c r="E13" s="1"/>
      <c r="F13" s="15" t="s">
        <v>29</v>
      </c>
      <c r="G13" s="19">
        <f>COUNTIF(GESAMT!F:F,"Moviemaker")</f>
        <v>0</v>
      </c>
    </row>
    <row r="14" spans="1:7" ht="15" x14ac:dyDescent="0.15">
      <c r="A14" s="3">
        <v>11</v>
      </c>
      <c r="B14" s="11" t="s">
        <v>26</v>
      </c>
      <c r="C14" s="23">
        <f>COUNTIF(GESAMT!B:B,"RU")</f>
        <v>16</v>
      </c>
      <c r="E14" s="16"/>
      <c r="F14" s="15" t="s">
        <v>31</v>
      </c>
      <c r="G14" s="19">
        <f>COUNTIF(GESAMT!F:F,"Geogebra")</f>
        <v>2</v>
      </c>
    </row>
    <row r="15" spans="1:7" ht="15" x14ac:dyDescent="0.15">
      <c r="A15" s="3">
        <v>12</v>
      </c>
      <c r="B15" s="11" t="s">
        <v>28</v>
      </c>
      <c r="C15" s="23">
        <f>COUNTIF(GESAMT!B:B,"GE")</f>
        <v>20</v>
      </c>
      <c r="E15" s="16"/>
      <c r="F15" s="15" t="s">
        <v>33</v>
      </c>
      <c r="G15" s="19">
        <f>COUNTIF(GESAMT!F:F,"CAS")</f>
        <v>10</v>
      </c>
    </row>
    <row r="16" spans="1:7" ht="15" x14ac:dyDescent="0.15">
      <c r="A16" s="3">
        <v>13</v>
      </c>
      <c r="B16" s="11" t="s">
        <v>30</v>
      </c>
      <c r="C16" s="23">
        <f>COUNTIF(GESAMT!B:B,"PH")</f>
        <v>12</v>
      </c>
      <c r="E16" s="16"/>
      <c r="F16" s="15" t="s">
        <v>35</v>
      </c>
      <c r="G16" s="19">
        <f>COUNTIF(GESAMT!F:F,"FreeMind")</f>
        <v>0</v>
      </c>
    </row>
    <row r="17" spans="1:15" ht="16" thickBot="1" x14ac:dyDescent="0.2">
      <c r="A17" s="3">
        <v>14</v>
      </c>
      <c r="B17" s="11" t="s">
        <v>32</v>
      </c>
      <c r="C17" s="23">
        <f>COUNTIF(GESAMT!B:B,"MU")</f>
        <v>7</v>
      </c>
      <c r="E17" s="16"/>
      <c r="F17" s="34" t="s">
        <v>37</v>
      </c>
      <c r="G17" s="20">
        <f>COUNTIF(GESAMT!F:F,"Muse-Score")</f>
        <v>3</v>
      </c>
    </row>
    <row r="18" spans="1:15" x14ac:dyDescent="0.15">
      <c r="A18" s="3">
        <v>15</v>
      </c>
      <c r="B18" s="11" t="s">
        <v>34</v>
      </c>
      <c r="C18" s="23">
        <f>COUNTIF(GESAMT!B:B,"PW")</f>
        <v>24</v>
      </c>
      <c r="E18" s="16"/>
      <c r="F18" s="31"/>
      <c r="G18" s="32"/>
    </row>
    <row r="19" spans="1:15" x14ac:dyDescent="0.15">
      <c r="A19" s="3">
        <v>16</v>
      </c>
      <c r="B19" s="11" t="s">
        <v>36</v>
      </c>
      <c r="C19" s="23">
        <f>COUNTIF(GESAMT!B:B,"EK")</f>
        <v>12</v>
      </c>
      <c r="E19" s="16"/>
      <c r="F19" s="16"/>
      <c r="G19" s="33"/>
    </row>
    <row r="20" spans="1:15" x14ac:dyDescent="0.15">
      <c r="A20" s="3">
        <v>17</v>
      </c>
      <c r="B20" s="11" t="s">
        <v>38</v>
      </c>
      <c r="C20" s="23">
        <f>COUNTIF(GESAMT!B:B,"KU")</f>
        <v>5</v>
      </c>
      <c r="E20" s="16"/>
      <c r="F20" s="16"/>
      <c r="G20" s="33"/>
      <c r="M20" s="2"/>
      <c r="N20" s="2"/>
      <c r="O20" s="2"/>
    </row>
    <row r="21" spans="1:15" ht="15" thickBot="1" x14ac:dyDescent="0.2">
      <c r="A21" s="3">
        <v>18</v>
      </c>
      <c r="B21" s="12" t="s">
        <v>39</v>
      </c>
      <c r="C21" s="24">
        <f>COUNTIF(GESAMT!B:B,"SP")</f>
        <v>4</v>
      </c>
      <c r="E21" s="16"/>
      <c r="F21" s="16"/>
      <c r="G21" s="33"/>
      <c r="M21" s="2"/>
      <c r="N21" s="2"/>
      <c r="O21" s="2"/>
    </row>
    <row r="22" spans="1:15" x14ac:dyDescent="0.15">
      <c r="A22" s="3">
        <v>19</v>
      </c>
      <c r="B22" s="3"/>
      <c r="C22" s="3"/>
      <c r="E22" s="14"/>
      <c r="F22" s="14"/>
      <c r="G22" s="33"/>
      <c r="M22" s="2"/>
      <c r="N22" s="2"/>
      <c r="O22" s="2"/>
    </row>
    <row r="23" spans="1:15" x14ac:dyDescent="0.15">
      <c r="A23" s="3">
        <v>20</v>
      </c>
      <c r="B23" s="3"/>
      <c r="C23" s="3"/>
      <c r="M23" s="2"/>
      <c r="N23" s="2"/>
      <c r="O23" s="2"/>
    </row>
    <row r="24" spans="1:15" x14ac:dyDescent="0.15">
      <c r="A24" s="3">
        <v>21</v>
      </c>
      <c r="B24" s="3"/>
      <c r="C24" s="3"/>
      <c r="D24" s="1" t="s">
        <v>479</v>
      </c>
      <c r="M24" s="2"/>
      <c r="N24" s="2"/>
      <c r="O24" s="2"/>
    </row>
    <row r="25" spans="1:15" x14ac:dyDescent="0.15">
      <c r="A25" s="3">
        <v>22</v>
      </c>
      <c r="B25" s="3"/>
      <c r="C25" s="3"/>
      <c r="M25" s="2"/>
      <c r="N25" s="2"/>
      <c r="O25" s="2"/>
    </row>
    <row r="26" spans="1:15" x14ac:dyDescent="0.15">
      <c r="A26" s="3">
        <v>23</v>
      </c>
      <c r="B26" s="3"/>
      <c r="C26" s="3"/>
      <c r="M26" s="2"/>
      <c r="N26" s="2"/>
      <c r="O26" s="2"/>
    </row>
    <row r="27" spans="1:15" x14ac:dyDescent="0.15">
      <c r="A27" s="3">
        <v>24</v>
      </c>
      <c r="B27" s="3"/>
      <c r="C27" s="3"/>
      <c r="F27" s="1"/>
      <c r="G27" s="1"/>
    </row>
    <row r="28" spans="1:15" x14ac:dyDescent="0.15">
      <c r="A28" s="3">
        <v>25</v>
      </c>
      <c r="B28" s="3"/>
      <c r="C28" s="3"/>
      <c r="F28" s="1"/>
      <c r="G28" s="1"/>
    </row>
    <row r="29" spans="1:15" x14ac:dyDescent="0.15">
      <c r="A29" s="3">
        <v>26</v>
      </c>
      <c r="B29" s="3"/>
      <c r="C29" s="3"/>
      <c r="F29" s="1"/>
      <c r="G29" s="1"/>
    </row>
    <row r="30" spans="1:15" x14ac:dyDescent="0.15">
      <c r="A30" s="3">
        <v>27</v>
      </c>
      <c r="B30" s="3"/>
      <c r="C30" s="3"/>
      <c r="F30" s="1"/>
      <c r="G30" s="1"/>
    </row>
    <row r="31" spans="1:15" x14ac:dyDescent="0.15">
      <c r="A31" s="3">
        <v>28</v>
      </c>
      <c r="B31" s="3"/>
      <c r="C31" s="3"/>
      <c r="F31" s="1"/>
      <c r="G31" s="1"/>
    </row>
    <row r="32" spans="1:15" x14ac:dyDescent="0.15">
      <c r="A32" s="3">
        <v>29</v>
      </c>
      <c r="B32" s="3"/>
      <c r="C32" s="3"/>
      <c r="F32" s="1"/>
      <c r="G32" s="1"/>
    </row>
    <row r="33" spans="1:7" x14ac:dyDescent="0.15">
      <c r="A33" s="3">
        <v>30</v>
      </c>
      <c r="B33" s="3"/>
      <c r="C33" s="3"/>
    </row>
    <row r="34" spans="1:7" ht="15" x14ac:dyDescent="0.2">
      <c r="D34" s="13"/>
    </row>
    <row r="37" spans="1:7" x14ac:dyDescent="0.15">
      <c r="G37" s="6"/>
    </row>
    <row r="85" spans="5:7" x14ac:dyDescent="0.15">
      <c r="G85" s="7"/>
    </row>
    <row r="86" spans="5:7" x14ac:dyDescent="0.15">
      <c r="E86" s="8"/>
    </row>
    <row r="89" spans="5:7" x14ac:dyDescent="0.15">
      <c r="G89" s="7"/>
    </row>
    <row r="90" spans="5:7" x14ac:dyDescent="0.15">
      <c r="G90" s="7"/>
    </row>
    <row r="117" spans="4:11" x14ac:dyDescent="0.15">
      <c r="K117" s="9" t="s">
        <v>40</v>
      </c>
    </row>
    <row r="127" spans="4:11" x14ac:dyDescent="0.15">
      <c r="G127" s="7"/>
    </row>
    <row r="128" spans="4:11" x14ac:dyDescent="0.15">
      <c r="D128" s="10"/>
      <c r="G128" s="7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N1048545"/>
  <sheetViews>
    <sheetView tabSelected="1" topLeftCell="A248" zoomScale="70" zoomScaleNormal="70" workbookViewId="0">
      <selection activeCell="M249" sqref="M249"/>
    </sheetView>
  </sheetViews>
  <sheetFormatPr baseColWidth="10" defaultColWidth="11.5" defaultRowHeight="15" x14ac:dyDescent="0.2"/>
  <cols>
    <col min="1" max="1" width="4.33203125" style="3" bestFit="1" customWidth="1"/>
    <col min="2" max="2" width="6" style="53" customWidth="1"/>
    <col min="3" max="3" width="9.5" style="66" bestFit="1" customWidth="1"/>
    <col min="4" max="4" width="33.5" style="4" customWidth="1"/>
    <col min="5" max="5" width="10.6640625" style="3" bestFit="1" customWidth="1"/>
    <col min="6" max="6" width="12.5" style="4" customWidth="1"/>
    <col min="7" max="7" width="23.1640625" style="47" customWidth="1"/>
    <col min="8" max="8" width="66" style="47" customWidth="1"/>
    <col min="9" max="9" width="9.83203125" customWidth="1"/>
    <col min="10" max="10" width="7.6640625" bestFit="1" customWidth="1"/>
    <col min="11" max="11" width="6" style="1" customWidth="1"/>
    <col min="12" max="12" width="15.33203125" style="1" customWidth="1"/>
    <col min="13" max="16384" width="11.5" style="1"/>
  </cols>
  <sheetData>
    <row r="1" spans="1:14" ht="30" x14ac:dyDescent="0.15">
      <c r="A1" s="39" t="s">
        <v>42</v>
      </c>
      <c r="B1" s="39" t="s">
        <v>41</v>
      </c>
      <c r="C1" s="39" t="s">
        <v>43</v>
      </c>
      <c r="D1" s="54" t="s">
        <v>44</v>
      </c>
      <c r="E1" s="40" t="s">
        <v>45</v>
      </c>
      <c r="F1" s="54" t="s">
        <v>46</v>
      </c>
      <c r="G1" s="54" t="s">
        <v>47</v>
      </c>
      <c r="H1" s="54" t="s">
        <v>48</v>
      </c>
      <c r="I1" s="39" t="s">
        <v>49</v>
      </c>
      <c r="J1" s="39" t="s">
        <v>50</v>
      </c>
    </row>
    <row r="2" spans="1:14" x14ac:dyDescent="0.15">
      <c r="A2" s="35">
        <v>5</v>
      </c>
      <c r="B2" s="51" t="s">
        <v>14</v>
      </c>
      <c r="C2" s="35">
        <v>1</v>
      </c>
      <c r="D2" s="38" t="s">
        <v>9</v>
      </c>
      <c r="E2" s="35">
        <v>1</v>
      </c>
      <c r="F2" s="38" t="s">
        <v>7</v>
      </c>
      <c r="G2" s="38" t="s">
        <v>51</v>
      </c>
      <c r="H2" s="38" t="s">
        <v>52</v>
      </c>
      <c r="I2" s="36"/>
      <c r="J2" s="36"/>
    </row>
    <row r="3" spans="1:14" ht="30" x14ac:dyDescent="0.15">
      <c r="A3" s="35">
        <v>5</v>
      </c>
      <c r="B3" s="51" t="s">
        <v>14</v>
      </c>
      <c r="C3" s="35">
        <v>2</v>
      </c>
      <c r="D3" s="38" t="s">
        <v>480</v>
      </c>
      <c r="E3" s="35">
        <v>1</v>
      </c>
      <c r="F3" s="38" t="s">
        <v>21</v>
      </c>
      <c r="G3" s="38" t="s">
        <v>53</v>
      </c>
      <c r="H3" s="38" t="s">
        <v>54</v>
      </c>
      <c r="I3" s="36"/>
      <c r="J3" s="36"/>
      <c r="N3" s="16"/>
    </row>
    <row r="4" spans="1:14" ht="30" x14ac:dyDescent="0.15">
      <c r="A4" s="35">
        <v>5</v>
      </c>
      <c r="B4" s="51" t="s">
        <v>14</v>
      </c>
      <c r="C4" s="35">
        <v>1</v>
      </c>
      <c r="D4" s="38" t="s">
        <v>480</v>
      </c>
      <c r="E4" s="35">
        <v>1</v>
      </c>
      <c r="F4" s="38" t="s">
        <v>21</v>
      </c>
      <c r="G4" s="38" t="s">
        <v>55</v>
      </c>
      <c r="H4" s="38" t="s">
        <v>56</v>
      </c>
      <c r="I4" s="36"/>
      <c r="J4" s="36"/>
    </row>
    <row r="5" spans="1:14" x14ac:dyDescent="0.15">
      <c r="A5" s="35">
        <v>5</v>
      </c>
      <c r="B5" s="51" t="s">
        <v>6</v>
      </c>
      <c r="C5" s="35">
        <v>1</v>
      </c>
      <c r="D5" s="38" t="s">
        <v>9</v>
      </c>
      <c r="E5" s="35">
        <v>1</v>
      </c>
      <c r="F5" s="38" t="s">
        <v>7</v>
      </c>
      <c r="G5" s="38" t="s">
        <v>460</v>
      </c>
      <c r="H5" s="42" t="s">
        <v>57</v>
      </c>
      <c r="I5" s="36"/>
      <c r="J5" s="36"/>
    </row>
    <row r="6" spans="1:14" x14ac:dyDescent="0.15">
      <c r="A6" s="35">
        <v>5</v>
      </c>
      <c r="B6" s="51" t="s">
        <v>6</v>
      </c>
      <c r="C6" s="35">
        <v>1</v>
      </c>
      <c r="D6" s="38" t="s">
        <v>9</v>
      </c>
      <c r="E6" s="35">
        <v>1</v>
      </c>
      <c r="F6" s="38" t="s">
        <v>7</v>
      </c>
      <c r="G6" s="38" t="s">
        <v>58</v>
      </c>
      <c r="H6" s="42" t="s">
        <v>59</v>
      </c>
      <c r="I6" s="36"/>
      <c r="J6" s="36"/>
    </row>
    <row r="7" spans="1:14" x14ac:dyDescent="0.15">
      <c r="A7" s="35">
        <v>5</v>
      </c>
      <c r="B7" s="51" t="s">
        <v>6</v>
      </c>
      <c r="C7" s="35">
        <v>1</v>
      </c>
      <c r="D7" s="38" t="s">
        <v>9</v>
      </c>
      <c r="E7" s="35">
        <v>1</v>
      </c>
      <c r="F7" s="38" t="s">
        <v>7</v>
      </c>
      <c r="G7" s="38" t="s">
        <v>58</v>
      </c>
      <c r="H7" s="42" t="s">
        <v>60</v>
      </c>
      <c r="I7" s="36"/>
      <c r="J7" s="36"/>
    </row>
    <row r="8" spans="1:14" ht="30" x14ac:dyDescent="0.15">
      <c r="A8" s="35">
        <v>5</v>
      </c>
      <c r="B8" s="51" t="s">
        <v>6</v>
      </c>
      <c r="C8" s="35">
        <v>3</v>
      </c>
      <c r="D8" s="38" t="s">
        <v>480</v>
      </c>
      <c r="E8" s="35">
        <v>1</v>
      </c>
      <c r="F8" s="38" t="s">
        <v>61</v>
      </c>
      <c r="G8" s="38" t="s">
        <v>62</v>
      </c>
      <c r="H8" s="42" t="s">
        <v>63</v>
      </c>
      <c r="I8" s="36"/>
      <c r="J8" s="36"/>
    </row>
    <row r="9" spans="1:14" ht="30" x14ac:dyDescent="0.15">
      <c r="A9" s="35">
        <v>5</v>
      </c>
      <c r="B9" s="51" t="s">
        <v>6</v>
      </c>
      <c r="C9" s="35">
        <v>3</v>
      </c>
      <c r="D9" s="38" t="s">
        <v>480</v>
      </c>
      <c r="E9" s="35">
        <v>1</v>
      </c>
      <c r="F9" s="38" t="s">
        <v>7</v>
      </c>
      <c r="G9" s="38" t="s">
        <v>62</v>
      </c>
      <c r="H9" s="42" t="s">
        <v>64</v>
      </c>
      <c r="I9" s="36"/>
      <c r="J9" s="36"/>
    </row>
    <row r="10" spans="1:14" ht="45" x14ac:dyDescent="0.15">
      <c r="A10" s="35">
        <v>5</v>
      </c>
      <c r="B10" s="51" t="s">
        <v>6</v>
      </c>
      <c r="C10" s="35">
        <v>3</v>
      </c>
      <c r="D10" s="38" t="s">
        <v>12</v>
      </c>
      <c r="E10" s="35">
        <v>1</v>
      </c>
      <c r="F10" s="38" t="s">
        <v>10</v>
      </c>
      <c r="G10" s="38" t="s">
        <v>65</v>
      </c>
      <c r="H10" s="42" t="s">
        <v>66</v>
      </c>
      <c r="I10" s="36"/>
      <c r="J10" s="36"/>
    </row>
    <row r="11" spans="1:14" ht="30" x14ac:dyDescent="0.15">
      <c r="A11" s="35">
        <v>5</v>
      </c>
      <c r="B11" s="51" t="s">
        <v>6</v>
      </c>
      <c r="C11" s="35">
        <v>3</v>
      </c>
      <c r="D11" s="38" t="s">
        <v>480</v>
      </c>
      <c r="E11" s="35">
        <v>1</v>
      </c>
      <c r="F11" s="38" t="s">
        <v>7</v>
      </c>
      <c r="G11" s="38" t="s">
        <v>461</v>
      </c>
      <c r="H11" s="42" t="s">
        <v>67</v>
      </c>
      <c r="I11" s="36"/>
      <c r="J11" s="36"/>
    </row>
    <row r="12" spans="1:14" ht="45" x14ac:dyDescent="0.15">
      <c r="A12" s="35">
        <v>5</v>
      </c>
      <c r="B12" s="51" t="s">
        <v>6</v>
      </c>
      <c r="C12" s="35">
        <v>4</v>
      </c>
      <c r="D12" s="38" t="s">
        <v>12</v>
      </c>
      <c r="E12" s="35">
        <v>1</v>
      </c>
      <c r="F12" s="38" t="s">
        <v>16</v>
      </c>
      <c r="G12" s="38" t="s">
        <v>68</v>
      </c>
      <c r="H12" s="42" t="s">
        <v>69</v>
      </c>
      <c r="I12" s="36"/>
      <c r="J12" s="36"/>
    </row>
    <row r="13" spans="1:14" ht="45" x14ac:dyDescent="0.15">
      <c r="A13" s="35">
        <v>6</v>
      </c>
      <c r="B13" s="51" t="s">
        <v>8</v>
      </c>
      <c r="C13" s="35">
        <v>4</v>
      </c>
      <c r="D13" s="38" t="s">
        <v>12</v>
      </c>
      <c r="E13" s="35">
        <v>1</v>
      </c>
      <c r="F13" s="38" t="s">
        <v>16</v>
      </c>
      <c r="G13" s="38" t="s">
        <v>74</v>
      </c>
      <c r="H13" s="42" t="s">
        <v>75</v>
      </c>
      <c r="I13" s="36"/>
      <c r="J13" s="36"/>
    </row>
    <row r="14" spans="1:14" ht="30" x14ac:dyDescent="0.15">
      <c r="A14" s="35">
        <v>6</v>
      </c>
      <c r="B14" s="51" t="s">
        <v>8</v>
      </c>
      <c r="C14" s="35">
        <v>4</v>
      </c>
      <c r="D14" s="38" t="s">
        <v>12</v>
      </c>
      <c r="E14" s="35">
        <v>1</v>
      </c>
      <c r="F14" s="38" t="s">
        <v>16</v>
      </c>
      <c r="G14" s="38" t="s">
        <v>74</v>
      </c>
      <c r="H14" s="42" t="s">
        <v>76</v>
      </c>
      <c r="I14" s="36"/>
      <c r="J14" s="36"/>
    </row>
    <row r="15" spans="1:14" ht="30" x14ac:dyDescent="0.15">
      <c r="A15" s="35">
        <v>6</v>
      </c>
      <c r="B15" s="51" t="s">
        <v>14</v>
      </c>
      <c r="C15" s="35">
        <v>2</v>
      </c>
      <c r="D15" s="38" t="s">
        <v>480</v>
      </c>
      <c r="E15" s="35">
        <v>1</v>
      </c>
      <c r="F15" s="38" t="s">
        <v>21</v>
      </c>
      <c r="G15" s="38" t="s">
        <v>80</v>
      </c>
      <c r="H15" s="38" t="s">
        <v>81</v>
      </c>
      <c r="I15" s="36"/>
      <c r="J15" s="36"/>
    </row>
    <row r="16" spans="1:14" x14ac:dyDescent="0.15">
      <c r="A16" s="35">
        <v>6</v>
      </c>
      <c r="B16" s="51" t="s">
        <v>14</v>
      </c>
      <c r="C16" s="35">
        <v>2</v>
      </c>
      <c r="D16" s="38" t="s">
        <v>17</v>
      </c>
      <c r="E16" s="35">
        <v>1</v>
      </c>
      <c r="F16" s="38" t="s">
        <v>21</v>
      </c>
      <c r="G16" s="38" t="s">
        <v>78</v>
      </c>
      <c r="H16" s="38" t="s">
        <v>82</v>
      </c>
      <c r="I16" s="36"/>
      <c r="J16" s="36"/>
      <c r="L16" s="16"/>
    </row>
    <row r="17" spans="1:12" ht="30" x14ac:dyDescent="0.15">
      <c r="A17" s="35">
        <v>6</v>
      </c>
      <c r="B17" s="51"/>
      <c r="C17" s="35">
        <v>1</v>
      </c>
      <c r="D17" s="38" t="s">
        <v>15</v>
      </c>
      <c r="E17" s="37">
        <v>1</v>
      </c>
      <c r="F17" s="38"/>
      <c r="G17" s="38" t="s">
        <v>513</v>
      </c>
      <c r="H17" s="38" t="s">
        <v>71</v>
      </c>
      <c r="I17" s="35"/>
      <c r="J17" s="35"/>
      <c r="L17" s="16"/>
    </row>
    <row r="18" spans="1:12" ht="30" x14ac:dyDescent="0.15">
      <c r="A18" s="35">
        <v>6</v>
      </c>
      <c r="B18" s="51"/>
      <c r="C18" s="35">
        <v>2</v>
      </c>
      <c r="D18" s="38" t="s">
        <v>15</v>
      </c>
      <c r="E18" s="37">
        <v>1</v>
      </c>
      <c r="F18" s="38"/>
      <c r="G18" s="38" t="s">
        <v>72</v>
      </c>
      <c r="H18" s="38" t="s">
        <v>73</v>
      </c>
      <c r="I18" s="35"/>
      <c r="J18" s="35"/>
      <c r="L18" s="16"/>
    </row>
    <row r="19" spans="1:12" ht="45" x14ac:dyDescent="0.15">
      <c r="A19" s="58">
        <v>6</v>
      </c>
      <c r="B19" s="57" t="s">
        <v>463</v>
      </c>
      <c r="C19" s="73">
        <v>2</v>
      </c>
      <c r="D19" s="38" t="s">
        <v>480</v>
      </c>
      <c r="E19" s="58">
        <v>1</v>
      </c>
      <c r="F19" s="38" t="s">
        <v>518</v>
      </c>
      <c r="G19" s="75" t="s">
        <v>520</v>
      </c>
      <c r="H19" s="48" t="s">
        <v>521</v>
      </c>
      <c r="I19" s="59"/>
      <c r="J19" s="59"/>
      <c r="L19" s="16"/>
    </row>
    <row r="20" spans="1:12" x14ac:dyDescent="0.15">
      <c r="A20" s="35">
        <v>6</v>
      </c>
      <c r="B20" s="59" t="s">
        <v>540</v>
      </c>
      <c r="C20" s="35">
        <v>1</v>
      </c>
      <c r="D20" s="38" t="s">
        <v>9</v>
      </c>
      <c r="E20" s="37">
        <v>1</v>
      </c>
      <c r="F20" s="38" t="s">
        <v>267</v>
      </c>
      <c r="G20" s="38" t="s">
        <v>536</v>
      </c>
      <c r="H20" s="74" t="s">
        <v>52</v>
      </c>
      <c r="I20" s="35"/>
      <c r="J20" s="35"/>
      <c r="L20" s="16"/>
    </row>
    <row r="21" spans="1:12" ht="30" x14ac:dyDescent="0.15">
      <c r="A21" s="35">
        <v>7</v>
      </c>
      <c r="B21" s="51" t="s">
        <v>19</v>
      </c>
      <c r="C21" s="35">
        <v>3</v>
      </c>
      <c r="D21" s="38" t="s">
        <v>12</v>
      </c>
      <c r="E21" s="35">
        <v>1</v>
      </c>
      <c r="F21" s="38" t="s">
        <v>10</v>
      </c>
      <c r="G21" s="38" t="s">
        <v>83</v>
      </c>
      <c r="H21" s="42" t="s">
        <v>84</v>
      </c>
      <c r="I21" s="36"/>
      <c r="J21" s="36"/>
      <c r="L21" s="16"/>
    </row>
    <row r="22" spans="1:12" x14ac:dyDescent="0.15">
      <c r="A22" s="35">
        <v>7</v>
      </c>
      <c r="B22" s="51" t="s">
        <v>19</v>
      </c>
      <c r="C22" s="35">
        <v>3</v>
      </c>
      <c r="D22" s="38" t="s">
        <v>12</v>
      </c>
      <c r="E22" s="35">
        <v>1</v>
      </c>
      <c r="F22" s="38" t="s">
        <v>23</v>
      </c>
      <c r="G22" s="38" t="s">
        <v>83</v>
      </c>
      <c r="H22" s="42" t="s">
        <v>85</v>
      </c>
      <c r="I22" s="36"/>
      <c r="J22" s="36"/>
      <c r="L22" s="16"/>
    </row>
    <row r="23" spans="1:12" x14ac:dyDescent="0.15">
      <c r="A23" s="35">
        <v>7</v>
      </c>
      <c r="B23" s="51" t="s">
        <v>19</v>
      </c>
      <c r="C23" s="35">
        <v>3</v>
      </c>
      <c r="D23" s="38" t="s">
        <v>12</v>
      </c>
      <c r="E23" s="35">
        <v>1</v>
      </c>
      <c r="F23" s="38" t="s">
        <v>10</v>
      </c>
      <c r="G23" s="38" t="s">
        <v>83</v>
      </c>
      <c r="H23" s="42" t="s">
        <v>86</v>
      </c>
      <c r="I23" s="36"/>
      <c r="J23" s="36"/>
    </row>
    <row r="24" spans="1:12" x14ac:dyDescent="0.15">
      <c r="A24" s="35">
        <v>7</v>
      </c>
      <c r="B24" s="51" t="s">
        <v>19</v>
      </c>
      <c r="C24" s="35">
        <v>4</v>
      </c>
      <c r="D24" s="38" t="s">
        <v>12</v>
      </c>
      <c r="E24" s="35">
        <v>1</v>
      </c>
      <c r="F24" s="38" t="s">
        <v>13</v>
      </c>
      <c r="G24" s="38" t="s">
        <v>87</v>
      </c>
      <c r="H24" s="42" t="s">
        <v>88</v>
      </c>
      <c r="I24" s="36"/>
      <c r="J24" s="36"/>
    </row>
    <row r="25" spans="1:12" x14ac:dyDescent="0.15">
      <c r="A25" s="35">
        <v>7</v>
      </c>
      <c r="B25" s="51" t="s">
        <v>19</v>
      </c>
      <c r="C25" s="35">
        <v>4</v>
      </c>
      <c r="D25" s="38" t="s">
        <v>12</v>
      </c>
      <c r="E25" s="35">
        <v>1</v>
      </c>
      <c r="F25" s="38" t="s">
        <v>10</v>
      </c>
      <c r="G25" s="38" t="s">
        <v>87</v>
      </c>
      <c r="H25" s="42" t="s">
        <v>89</v>
      </c>
      <c r="I25" s="36"/>
      <c r="J25" s="36"/>
    </row>
    <row r="26" spans="1:12" x14ac:dyDescent="0.15">
      <c r="A26" s="29">
        <v>7</v>
      </c>
      <c r="B26" s="52" t="s">
        <v>19</v>
      </c>
      <c r="C26" s="35">
        <v>4</v>
      </c>
      <c r="D26" s="30" t="s">
        <v>12</v>
      </c>
      <c r="E26" s="29">
        <v>1</v>
      </c>
      <c r="F26" s="30" t="s">
        <v>10</v>
      </c>
      <c r="G26" s="30" t="s">
        <v>90</v>
      </c>
      <c r="H26" s="45" t="s">
        <v>91</v>
      </c>
      <c r="I26" s="28"/>
      <c r="J26" s="28"/>
    </row>
    <row r="27" spans="1:12" ht="30" x14ac:dyDescent="0.15">
      <c r="A27" s="29">
        <v>7</v>
      </c>
      <c r="B27" s="52" t="s">
        <v>24</v>
      </c>
      <c r="C27" s="35">
        <v>3</v>
      </c>
      <c r="D27" s="30" t="s">
        <v>12</v>
      </c>
      <c r="E27" s="29">
        <v>1</v>
      </c>
      <c r="F27" s="30" t="s">
        <v>10</v>
      </c>
      <c r="G27" s="30" t="s">
        <v>92</v>
      </c>
      <c r="H27" s="45" t="s">
        <v>93</v>
      </c>
      <c r="I27" s="28"/>
      <c r="J27" s="28"/>
    </row>
    <row r="28" spans="1:12" ht="30" x14ac:dyDescent="0.15">
      <c r="A28" s="29">
        <v>7</v>
      </c>
      <c r="B28" s="52" t="s">
        <v>24</v>
      </c>
      <c r="C28" s="35">
        <v>3</v>
      </c>
      <c r="D28" s="30" t="s">
        <v>12</v>
      </c>
      <c r="E28" s="29">
        <v>1</v>
      </c>
      <c r="F28" s="30" t="s">
        <v>13</v>
      </c>
      <c r="G28" s="30" t="s">
        <v>94</v>
      </c>
      <c r="H28" s="45" t="s">
        <v>95</v>
      </c>
      <c r="I28" s="28"/>
      <c r="J28" s="28"/>
    </row>
    <row r="29" spans="1:12" x14ac:dyDescent="0.15">
      <c r="A29" s="29">
        <v>7</v>
      </c>
      <c r="B29" s="52" t="s">
        <v>24</v>
      </c>
      <c r="C29" s="35">
        <v>4</v>
      </c>
      <c r="D29" s="30" t="s">
        <v>12</v>
      </c>
      <c r="E29" s="29">
        <v>1</v>
      </c>
      <c r="F29" s="30" t="s">
        <v>10</v>
      </c>
      <c r="G29" s="30" t="s">
        <v>96</v>
      </c>
      <c r="H29" s="45" t="s">
        <v>97</v>
      </c>
      <c r="I29" s="28"/>
      <c r="J29" s="28"/>
    </row>
    <row r="30" spans="1:12" x14ac:dyDescent="0.15">
      <c r="A30" s="29">
        <v>7</v>
      </c>
      <c r="B30" s="52" t="s">
        <v>24</v>
      </c>
      <c r="C30" s="35">
        <v>4</v>
      </c>
      <c r="D30" s="30" t="s">
        <v>12</v>
      </c>
      <c r="E30" s="29">
        <v>1</v>
      </c>
      <c r="F30" s="30" t="s">
        <v>13</v>
      </c>
      <c r="G30" s="30" t="s">
        <v>98</v>
      </c>
      <c r="H30" s="45" t="s">
        <v>99</v>
      </c>
      <c r="I30" s="28"/>
      <c r="J30" s="28"/>
    </row>
    <row r="31" spans="1:12" ht="30" x14ac:dyDescent="0.15">
      <c r="A31" s="29">
        <v>7</v>
      </c>
      <c r="B31" s="52" t="s">
        <v>8</v>
      </c>
      <c r="C31" s="35">
        <v>4</v>
      </c>
      <c r="D31" s="30" t="s">
        <v>12</v>
      </c>
      <c r="E31" s="29">
        <v>1</v>
      </c>
      <c r="F31" s="30" t="s">
        <v>10</v>
      </c>
      <c r="G31" s="30" t="s">
        <v>100</v>
      </c>
      <c r="H31" s="45" t="s">
        <v>101</v>
      </c>
      <c r="I31" s="28"/>
      <c r="J31" s="28"/>
    </row>
    <row r="32" spans="1:12" ht="30" x14ac:dyDescent="0.15">
      <c r="A32" s="29">
        <v>7</v>
      </c>
      <c r="B32" s="52" t="s">
        <v>8</v>
      </c>
      <c r="C32" s="35">
        <v>4</v>
      </c>
      <c r="D32" s="30" t="s">
        <v>480</v>
      </c>
      <c r="E32" s="29">
        <v>1</v>
      </c>
      <c r="F32" s="30" t="s">
        <v>7</v>
      </c>
      <c r="G32" s="30" t="s">
        <v>100</v>
      </c>
      <c r="H32" s="45" t="s">
        <v>102</v>
      </c>
      <c r="I32" s="28"/>
      <c r="J32" s="28"/>
    </row>
    <row r="33" spans="1:10" ht="30" x14ac:dyDescent="0.15">
      <c r="A33" s="29">
        <v>7</v>
      </c>
      <c r="B33" s="52" t="s">
        <v>8</v>
      </c>
      <c r="C33" s="35">
        <v>4</v>
      </c>
      <c r="D33" s="30" t="s">
        <v>480</v>
      </c>
      <c r="E33" s="29">
        <v>1</v>
      </c>
      <c r="F33" s="30" t="s">
        <v>7</v>
      </c>
      <c r="G33" s="30" t="s">
        <v>100</v>
      </c>
      <c r="H33" s="45" t="s">
        <v>103</v>
      </c>
      <c r="I33" s="28"/>
      <c r="J33" s="28"/>
    </row>
    <row r="34" spans="1:10" ht="30" x14ac:dyDescent="0.15">
      <c r="A34" s="29">
        <v>7</v>
      </c>
      <c r="B34" s="52" t="s">
        <v>8</v>
      </c>
      <c r="C34" s="35">
        <v>4</v>
      </c>
      <c r="D34" s="30" t="s">
        <v>480</v>
      </c>
      <c r="E34" s="29">
        <v>2</v>
      </c>
      <c r="F34" s="30" t="s">
        <v>21</v>
      </c>
      <c r="G34" s="30" t="s">
        <v>104</v>
      </c>
      <c r="H34" s="45" t="s">
        <v>105</v>
      </c>
      <c r="I34" s="28"/>
      <c r="J34" s="28"/>
    </row>
    <row r="35" spans="1:10" ht="30" x14ac:dyDescent="0.15">
      <c r="A35" s="35">
        <v>7</v>
      </c>
      <c r="B35" s="36" t="s">
        <v>36</v>
      </c>
      <c r="C35" s="35">
        <v>1</v>
      </c>
      <c r="D35" s="38" t="s">
        <v>480</v>
      </c>
      <c r="E35" s="35">
        <v>1</v>
      </c>
      <c r="F35" s="38" t="s">
        <v>21</v>
      </c>
      <c r="G35" s="38" t="s">
        <v>319</v>
      </c>
      <c r="H35" s="42" t="s">
        <v>77</v>
      </c>
      <c r="I35" s="28"/>
      <c r="J35" s="28"/>
    </row>
    <row r="36" spans="1:10" ht="30" x14ac:dyDescent="0.15">
      <c r="A36" s="35">
        <v>7</v>
      </c>
      <c r="B36" s="36" t="s">
        <v>36</v>
      </c>
      <c r="C36" s="35">
        <v>1</v>
      </c>
      <c r="D36" s="38" t="s">
        <v>480</v>
      </c>
      <c r="E36" s="35">
        <v>1</v>
      </c>
      <c r="F36" s="38" t="s">
        <v>7</v>
      </c>
      <c r="G36" s="38" t="s">
        <v>319</v>
      </c>
      <c r="H36" s="42" t="s">
        <v>107</v>
      </c>
      <c r="I36" s="28"/>
      <c r="J36" s="28"/>
    </row>
    <row r="37" spans="1:10" ht="30" x14ac:dyDescent="0.15">
      <c r="A37" s="35">
        <v>7</v>
      </c>
      <c r="B37" s="36" t="s">
        <v>36</v>
      </c>
      <c r="C37" s="41" t="s">
        <v>321</v>
      </c>
      <c r="D37" s="38" t="s">
        <v>12</v>
      </c>
      <c r="E37" s="35">
        <v>1</v>
      </c>
      <c r="F37" s="38" t="s">
        <v>322</v>
      </c>
      <c r="G37" s="38" t="s">
        <v>323</v>
      </c>
      <c r="H37" s="42" t="s">
        <v>111</v>
      </c>
      <c r="I37" s="28"/>
      <c r="J37" s="28"/>
    </row>
    <row r="38" spans="1:10" ht="30" x14ac:dyDescent="0.15">
      <c r="A38" s="35">
        <v>7</v>
      </c>
      <c r="B38" s="36" t="s">
        <v>36</v>
      </c>
      <c r="C38" s="35">
        <v>1</v>
      </c>
      <c r="D38" s="38" t="s">
        <v>12</v>
      </c>
      <c r="E38" s="35">
        <v>1</v>
      </c>
      <c r="F38" s="38" t="s">
        <v>16</v>
      </c>
      <c r="G38" s="38" t="s">
        <v>319</v>
      </c>
      <c r="H38" s="42" t="s">
        <v>108</v>
      </c>
      <c r="I38" s="28"/>
      <c r="J38" s="28"/>
    </row>
    <row r="39" spans="1:10" ht="30" x14ac:dyDescent="0.15">
      <c r="A39" s="35">
        <v>7</v>
      </c>
      <c r="B39" s="36" t="s">
        <v>36</v>
      </c>
      <c r="C39" s="35">
        <v>3</v>
      </c>
      <c r="D39" s="38" t="s">
        <v>12</v>
      </c>
      <c r="E39" s="35">
        <v>1</v>
      </c>
      <c r="F39" s="38" t="s">
        <v>16</v>
      </c>
      <c r="G39" s="38" t="s">
        <v>109</v>
      </c>
      <c r="H39" s="42" t="s">
        <v>110</v>
      </c>
      <c r="I39" s="28"/>
      <c r="J39" s="28"/>
    </row>
    <row r="40" spans="1:10" x14ac:dyDescent="0.15">
      <c r="A40" s="35">
        <v>7</v>
      </c>
      <c r="B40" s="51" t="s">
        <v>14</v>
      </c>
      <c r="C40" s="35">
        <v>1</v>
      </c>
      <c r="D40" s="38" t="s">
        <v>17</v>
      </c>
      <c r="E40" s="35">
        <v>1</v>
      </c>
      <c r="F40" s="38" t="s">
        <v>21</v>
      </c>
      <c r="G40" s="38" t="s">
        <v>78</v>
      </c>
      <c r="H40" s="38" t="s">
        <v>79</v>
      </c>
      <c r="I40" s="36"/>
      <c r="J40" s="36"/>
    </row>
    <row r="41" spans="1:10" ht="30" x14ac:dyDescent="0.15">
      <c r="A41" s="29">
        <v>7</v>
      </c>
      <c r="B41" s="52" t="s">
        <v>14</v>
      </c>
      <c r="C41" s="35">
        <v>1</v>
      </c>
      <c r="D41" s="30" t="s">
        <v>480</v>
      </c>
      <c r="E41" s="29">
        <v>1</v>
      </c>
      <c r="F41" s="30" t="s">
        <v>21</v>
      </c>
      <c r="G41" s="30" t="s">
        <v>51</v>
      </c>
      <c r="H41" s="30" t="s">
        <v>112</v>
      </c>
      <c r="I41" s="28"/>
      <c r="J41" s="28"/>
    </row>
    <row r="42" spans="1:10" x14ac:dyDescent="0.15">
      <c r="A42" s="29">
        <v>7</v>
      </c>
      <c r="B42" s="52" t="s">
        <v>14</v>
      </c>
      <c r="C42" s="35">
        <v>1</v>
      </c>
      <c r="D42" s="30" t="s">
        <v>12</v>
      </c>
      <c r="E42" s="29">
        <v>1</v>
      </c>
      <c r="F42" s="30" t="s">
        <v>7</v>
      </c>
      <c r="G42" s="30" t="s">
        <v>51</v>
      </c>
      <c r="H42" s="30" t="s">
        <v>113</v>
      </c>
      <c r="I42" s="28"/>
      <c r="J42" s="28"/>
    </row>
    <row r="43" spans="1:10" x14ac:dyDescent="0.15">
      <c r="A43" s="29">
        <v>7</v>
      </c>
      <c r="B43" s="52" t="s">
        <v>14</v>
      </c>
      <c r="C43" s="35">
        <v>1</v>
      </c>
      <c r="D43" s="30" t="s">
        <v>9</v>
      </c>
      <c r="E43" s="29">
        <v>1</v>
      </c>
      <c r="F43" s="30" t="s">
        <v>7</v>
      </c>
      <c r="G43" s="30" t="s">
        <v>51</v>
      </c>
      <c r="H43" s="30" t="s">
        <v>114</v>
      </c>
      <c r="I43" s="28"/>
      <c r="J43" s="28"/>
    </row>
    <row r="44" spans="1:10" ht="30" x14ac:dyDescent="0.15">
      <c r="A44" s="29">
        <v>7</v>
      </c>
      <c r="B44" s="52" t="s">
        <v>14</v>
      </c>
      <c r="C44" s="35">
        <v>1</v>
      </c>
      <c r="D44" s="30" t="s">
        <v>12</v>
      </c>
      <c r="E44" s="29">
        <v>1</v>
      </c>
      <c r="F44" s="30" t="s">
        <v>10</v>
      </c>
      <c r="G44" s="30" t="s">
        <v>115</v>
      </c>
      <c r="H44" s="30" t="s">
        <v>116</v>
      </c>
      <c r="I44" s="28"/>
      <c r="J44" s="28"/>
    </row>
    <row r="45" spans="1:10" ht="30" x14ac:dyDescent="0.15">
      <c r="A45" s="29">
        <v>7</v>
      </c>
      <c r="B45" s="52" t="s">
        <v>14</v>
      </c>
      <c r="C45" s="35">
        <v>1</v>
      </c>
      <c r="D45" s="30" t="s">
        <v>17</v>
      </c>
      <c r="E45" s="29">
        <v>1</v>
      </c>
      <c r="F45" s="30" t="s">
        <v>117</v>
      </c>
      <c r="G45" s="30" t="s">
        <v>118</v>
      </c>
      <c r="H45" s="30" t="s">
        <v>119</v>
      </c>
      <c r="I45" s="28"/>
      <c r="J45" s="28"/>
    </row>
    <row r="46" spans="1:10" x14ac:dyDescent="0.15">
      <c r="A46" s="29">
        <v>7</v>
      </c>
      <c r="B46" s="52" t="s">
        <v>14</v>
      </c>
      <c r="C46" s="35">
        <v>2</v>
      </c>
      <c r="D46" s="30" t="s">
        <v>12</v>
      </c>
      <c r="E46" s="29">
        <v>1</v>
      </c>
      <c r="F46" s="30" t="s">
        <v>10</v>
      </c>
      <c r="G46" s="30" t="s">
        <v>120</v>
      </c>
      <c r="H46" s="30" t="s">
        <v>121</v>
      </c>
      <c r="I46" s="28"/>
      <c r="J46" s="28"/>
    </row>
    <row r="47" spans="1:10" x14ac:dyDescent="0.15">
      <c r="A47" s="29">
        <v>7</v>
      </c>
      <c r="B47" s="52" t="s">
        <v>367</v>
      </c>
      <c r="C47" s="35">
        <v>1</v>
      </c>
      <c r="D47" s="30" t="s">
        <v>9</v>
      </c>
      <c r="E47" s="29">
        <v>1</v>
      </c>
      <c r="F47" s="30" t="s">
        <v>7</v>
      </c>
      <c r="G47" s="30" t="s">
        <v>51</v>
      </c>
      <c r="H47" s="45" t="s">
        <v>368</v>
      </c>
      <c r="I47" s="28"/>
      <c r="J47" s="28"/>
    </row>
    <row r="48" spans="1:10" ht="30" x14ac:dyDescent="0.15">
      <c r="A48" s="29">
        <v>7</v>
      </c>
      <c r="B48" s="52" t="s">
        <v>367</v>
      </c>
      <c r="C48" s="35">
        <v>2</v>
      </c>
      <c r="D48" s="30" t="s">
        <v>9</v>
      </c>
      <c r="E48" s="29">
        <v>1</v>
      </c>
      <c r="F48" s="30" t="s">
        <v>462</v>
      </c>
      <c r="G48" s="30" t="s">
        <v>369</v>
      </c>
      <c r="H48" s="30" t="s">
        <v>369</v>
      </c>
      <c r="I48" s="28"/>
      <c r="J48" s="28"/>
    </row>
    <row r="49" spans="1:10" ht="30" x14ac:dyDescent="0.15">
      <c r="A49" s="29">
        <v>7</v>
      </c>
      <c r="B49" s="52" t="s">
        <v>367</v>
      </c>
      <c r="C49" s="35">
        <v>2</v>
      </c>
      <c r="D49" s="46" t="s">
        <v>9</v>
      </c>
      <c r="E49" s="29">
        <v>1</v>
      </c>
      <c r="F49" s="30" t="s">
        <v>439</v>
      </c>
      <c r="G49" s="30" t="s">
        <v>370</v>
      </c>
      <c r="H49" s="30" t="s">
        <v>371</v>
      </c>
      <c r="I49" s="28"/>
      <c r="J49" s="28"/>
    </row>
    <row r="50" spans="1:10" x14ac:dyDescent="0.15">
      <c r="A50" s="29">
        <v>7</v>
      </c>
      <c r="B50" s="52" t="s">
        <v>367</v>
      </c>
      <c r="C50" s="35">
        <v>2</v>
      </c>
      <c r="D50" s="46" t="s">
        <v>9</v>
      </c>
      <c r="E50" s="29">
        <v>1</v>
      </c>
      <c r="F50" s="30" t="s">
        <v>7</v>
      </c>
      <c r="G50" s="50" t="s">
        <v>122</v>
      </c>
      <c r="H50" s="30" t="s">
        <v>123</v>
      </c>
      <c r="I50" s="28"/>
      <c r="J50" s="28"/>
    </row>
    <row r="51" spans="1:10" x14ac:dyDescent="0.15">
      <c r="A51" s="29">
        <v>7</v>
      </c>
      <c r="B51" s="52" t="s">
        <v>367</v>
      </c>
      <c r="C51" s="35">
        <v>3</v>
      </c>
      <c r="D51" s="46" t="s">
        <v>9</v>
      </c>
      <c r="E51" s="29">
        <v>1</v>
      </c>
      <c r="F51" s="30" t="s">
        <v>7</v>
      </c>
      <c r="G51" s="50" t="s">
        <v>122</v>
      </c>
      <c r="H51" s="45" t="s">
        <v>372</v>
      </c>
      <c r="I51" s="28"/>
      <c r="J51" s="28"/>
    </row>
    <row r="52" spans="1:10" ht="30" x14ac:dyDescent="0.15">
      <c r="A52" s="29">
        <v>7</v>
      </c>
      <c r="B52" s="52" t="s">
        <v>367</v>
      </c>
      <c r="C52" s="35">
        <v>2</v>
      </c>
      <c r="D52" s="30" t="s">
        <v>17</v>
      </c>
      <c r="E52" s="29">
        <v>1</v>
      </c>
      <c r="F52" s="30" t="s">
        <v>373</v>
      </c>
      <c r="G52" s="30" t="s">
        <v>374</v>
      </c>
      <c r="H52" s="30" t="s">
        <v>375</v>
      </c>
      <c r="I52" s="28"/>
      <c r="J52" s="28"/>
    </row>
    <row r="53" spans="1:10" ht="30" x14ac:dyDescent="0.15">
      <c r="A53" s="29">
        <v>7</v>
      </c>
      <c r="B53" s="52" t="s">
        <v>367</v>
      </c>
      <c r="C53" s="35">
        <v>3</v>
      </c>
      <c r="D53" s="46" t="s">
        <v>9</v>
      </c>
      <c r="E53" s="29">
        <v>1</v>
      </c>
      <c r="F53" s="30" t="s">
        <v>386</v>
      </c>
      <c r="G53" s="30" t="s">
        <v>387</v>
      </c>
      <c r="H53" s="30" t="s">
        <v>388</v>
      </c>
      <c r="I53" s="28"/>
      <c r="J53" s="28"/>
    </row>
    <row r="54" spans="1:10" x14ac:dyDescent="0.15">
      <c r="A54" s="29">
        <v>7</v>
      </c>
      <c r="B54" s="28" t="s">
        <v>124</v>
      </c>
      <c r="C54" s="35">
        <v>4</v>
      </c>
      <c r="D54" s="30" t="s">
        <v>12</v>
      </c>
      <c r="E54" s="29">
        <v>1</v>
      </c>
      <c r="F54" s="30" t="s">
        <v>27</v>
      </c>
      <c r="G54" s="30" t="s">
        <v>125</v>
      </c>
      <c r="H54" s="45" t="s">
        <v>126</v>
      </c>
      <c r="I54" s="28"/>
      <c r="J54" s="28"/>
    </row>
    <row r="55" spans="1:10" x14ac:dyDescent="0.15">
      <c r="A55" s="29">
        <v>7</v>
      </c>
      <c r="B55" s="28" t="s">
        <v>124</v>
      </c>
      <c r="C55" s="35">
        <v>4</v>
      </c>
      <c r="D55" s="30" t="s">
        <v>12</v>
      </c>
      <c r="E55" s="29">
        <v>1</v>
      </c>
      <c r="F55" s="30" t="s">
        <v>10</v>
      </c>
      <c r="G55" s="30" t="s">
        <v>127</v>
      </c>
      <c r="H55" s="45" t="s">
        <v>128</v>
      </c>
      <c r="I55" s="28"/>
      <c r="J55" s="28"/>
    </row>
    <row r="56" spans="1:10" ht="30" x14ac:dyDescent="0.15">
      <c r="A56" s="29">
        <v>7</v>
      </c>
      <c r="B56" s="28" t="s">
        <v>124</v>
      </c>
      <c r="C56" s="35">
        <v>4</v>
      </c>
      <c r="D56" s="30" t="s">
        <v>480</v>
      </c>
      <c r="E56" s="29">
        <v>1</v>
      </c>
      <c r="F56" s="30" t="s">
        <v>7</v>
      </c>
      <c r="G56" s="30" t="s">
        <v>127</v>
      </c>
      <c r="H56" s="45" t="s">
        <v>102</v>
      </c>
      <c r="I56" s="28"/>
      <c r="J56" s="28"/>
    </row>
    <row r="57" spans="1:10" x14ac:dyDescent="0.15">
      <c r="A57" s="35">
        <v>7</v>
      </c>
      <c r="B57" s="51" t="s">
        <v>38</v>
      </c>
      <c r="C57" s="35">
        <v>4</v>
      </c>
      <c r="D57" s="38" t="s">
        <v>12</v>
      </c>
      <c r="E57" s="35">
        <v>1</v>
      </c>
      <c r="F57" s="38" t="s">
        <v>353</v>
      </c>
      <c r="G57" s="38" t="s">
        <v>359</v>
      </c>
      <c r="H57" s="42" t="s">
        <v>355</v>
      </c>
      <c r="I57" s="28"/>
      <c r="J57" s="28"/>
    </row>
    <row r="58" spans="1:10" ht="45" x14ac:dyDescent="0.15">
      <c r="A58" s="35">
        <v>7</v>
      </c>
      <c r="B58" s="51" t="s">
        <v>11</v>
      </c>
      <c r="C58" s="35">
        <v>1</v>
      </c>
      <c r="D58" s="38" t="s">
        <v>12</v>
      </c>
      <c r="E58" s="35">
        <v>1</v>
      </c>
      <c r="F58" s="38" t="s">
        <v>13</v>
      </c>
      <c r="G58" s="38" t="s">
        <v>129</v>
      </c>
      <c r="H58" s="44" t="s">
        <v>130</v>
      </c>
      <c r="I58" s="28"/>
      <c r="J58" s="28"/>
    </row>
    <row r="59" spans="1:10" x14ac:dyDescent="0.15">
      <c r="A59" s="35">
        <v>7</v>
      </c>
      <c r="B59" s="51" t="s">
        <v>11</v>
      </c>
      <c r="C59" s="35">
        <v>2</v>
      </c>
      <c r="D59" s="38" t="s">
        <v>12</v>
      </c>
      <c r="E59" s="35">
        <v>1</v>
      </c>
      <c r="F59" s="38" t="s">
        <v>13</v>
      </c>
      <c r="G59" s="38" t="s">
        <v>131</v>
      </c>
      <c r="H59" s="42" t="s">
        <v>132</v>
      </c>
      <c r="I59" s="28"/>
      <c r="J59" s="28"/>
    </row>
    <row r="60" spans="1:10" ht="30" x14ac:dyDescent="0.15">
      <c r="A60" s="29">
        <v>7</v>
      </c>
      <c r="B60" s="52" t="s">
        <v>11</v>
      </c>
      <c r="C60" s="35">
        <v>2</v>
      </c>
      <c r="D60" s="30" t="s">
        <v>12</v>
      </c>
      <c r="E60" s="29">
        <v>1</v>
      </c>
      <c r="F60" s="30" t="s">
        <v>33</v>
      </c>
      <c r="G60" s="30" t="s">
        <v>131</v>
      </c>
      <c r="H60" s="45" t="s">
        <v>133</v>
      </c>
      <c r="I60" s="28"/>
      <c r="J60" s="28"/>
    </row>
    <row r="61" spans="1:10" ht="30" x14ac:dyDescent="0.15">
      <c r="A61" s="29">
        <v>7</v>
      </c>
      <c r="B61" s="52" t="s">
        <v>11</v>
      </c>
      <c r="C61" s="35">
        <v>2</v>
      </c>
      <c r="D61" s="30" t="s">
        <v>12</v>
      </c>
      <c r="E61" s="29">
        <v>1</v>
      </c>
      <c r="F61" s="30" t="s">
        <v>134</v>
      </c>
      <c r="G61" s="30" t="s">
        <v>135</v>
      </c>
      <c r="H61" s="45" t="s">
        <v>136</v>
      </c>
      <c r="I61" s="28"/>
      <c r="J61" s="28"/>
    </row>
    <row r="62" spans="1:10" ht="30" x14ac:dyDescent="0.15">
      <c r="A62" s="29">
        <v>7</v>
      </c>
      <c r="B62" s="52" t="s">
        <v>11</v>
      </c>
      <c r="C62" s="35">
        <v>4</v>
      </c>
      <c r="D62" s="30" t="s">
        <v>480</v>
      </c>
      <c r="E62" s="29">
        <v>1</v>
      </c>
      <c r="F62" s="30" t="s">
        <v>13</v>
      </c>
      <c r="G62" s="30" t="s">
        <v>137</v>
      </c>
      <c r="H62" s="45" t="s">
        <v>138</v>
      </c>
      <c r="I62" s="28"/>
      <c r="J62" s="28"/>
    </row>
    <row r="63" spans="1:10" x14ac:dyDescent="0.15">
      <c r="A63" s="58">
        <v>7</v>
      </c>
      <c r="B63" s="57" t="s">
        <v>6</v>
      </c>
      <c r="C63" s="65">
        <v>1</v>
      </c>
      <c r="D63" s="59" t="s">
        <v>15</v>
      </c>
      <c r="E63" s="58">
        <v>2</v>
      </c>
      <c r="F63" s="48" t="s">
        <v>476</v>
      </c>
      <c r="G63" s="48" t="s">
        <v>465</v>
      </c>
      <c r="H63" s="48" t="s">
        <v>475</v>
      </c>
      <c r="I63" s="59"/>
      <c r="J63" s="59"/>
    </row>
    <row r="64" spans="1:10" ht="30" x14ac:dyDescent="0.15">
      <c r="A64" s="58">
        <v>7</v>
      </c>
      <c r="B64" s="57" t="s">
        <v>6</v>
      </c>
      <c r="C64" s="65">
        <v>1</v>
      </c>
      <c r="D64" s="48" t="s">
        <v>480</v>
      </c>
      <c r="E64" s="58">
        <v>2</v>
      </c>
      <c r="F64" s="48" t="s">
        <v>476</v>
      </c>
      <c r="G64" s="48" t="s">
        <v>465</v>
      </c>
      <c r="H64" s="48" t="s">
        <v>471</v>
      </c>
      <c r="I64" s="59"/>
      <c r="J64" s="59"/>
    </row>
    <row r="65" spans="1:10" x14ac:dyDescent="0.15">
      <c r="A65" s="58">
        <v>7</v>
      </c>
      <c r="B65" s="57" t="s">
        <v>6</v>
      </c>
      <c r="C65" s="65">
        <v>1</v>
      </c>
      <c r="D65" s="59" t="s">
        <v>15</v>
      </c>
      <c r="E65" s="58">
        <v>2</v>
      </c>
      <c r="F65" s="48" t="s">
        <v>476</v>
      </c>
      <c r="G65" s="48" t="s">
        <v>465</v>
      </c>
      <c r="H65" s="48" t="s">
        <v>469</v>
      </c>
      <c r="I65" s="59"/>
      <c r="J65" s="59"/>
    </row>
    <row r="66" spans="1:10" x14ac:dyDescent="0.15">
      <c r="A66" s="58">
        <v>7</v>
      </c>
      <c r="B66" s="57" t="s">
        <v>6</v>
      </c>
      <c r="C66" s="65">
        <v>1</v>
      </c>
      <c r="D66" s="59" t="s">
        <v>15</v>
      </c>
      <c r="E66" s="58">
        <v>2</v>
      </c>
      <c r="F66" s="48" t="s">
        <v>476</v>
      </c>
      <c r="G66" s="48" t="s">
        <v>465</v>
      </c>
      <c r="H66" s="57" t="s">
        <v>472</v>
      </c>
      <c r="I66" s="59"/>
      <c r="J66" s="59"/>
    </row>
    <row r="67" spans="1:10" x14ac:dyDescent="0.15">
      <c r="A67" s="58">
        <v>7</v>
      </c>
      <c r="B67" s="57" t="s">
        <v>6</v>
      </c>
      <c r="C67" s="65">
        <v>1</v>
      </c>
      <c r="D67" s="59" t="s">
        <v>15</v>
      </c>
      <c r="E67" s="58">
        <v>3</v>
      </c>
      <c r="F67" s="48" t="s">
        <v>476</v>
      </c>
      <c r="G67" s="48" t="s">
        <v>465</v>
      </c>
      <c r="H67" s="48" t="s">
        <v>473</v>
      </c>
      <c r="I67" s="59"/>
      <c r="J67" s="59"/>
    </row>
    <row r="68" spans="1:10" x14ac:dyDescent="0.15">
      <c r="A68" s="58">
        <v>7</v>
      </c>
      <c r="B68" s="57" t="s">
        <v>6</v>
      </c>
      <c r="C68" s="65">
        <v>1</v>
      </c>
      <c r="D68" s="59" t="s">
        <v>15</v>
      </c>
      <c r="E68" s="58">
        <v>3</v>
      </c>
      <c r="F68" s="48" t="s">
        <v>476</v>
      </c>
      <c r="G68" s="48" t="s">
        <v>465</v>
      </c>
      <c r="H68" s="48" t="s">
        <v>474</v>
      </c>
      <c r="I68" s="59"/>
      <c r="J68" s="59"/>
    </row>
    <row r="69" spans="1:10" ht="30" x14ac:dyDescent="0.15">
      <c r="A69" s="58">
        <v>7</v>
      </c>
      <c r="B69" s="57" t="s">
        <v>6</v>
      </c>
      <c r="C69" s="65">
        <v>1</v>
      </c>
      <c r="D69" s="48" t="s">
        <v>480</v>
      </c>
      <c r="E69" s="58">
        <v>1</v>
      </c>
      <c r="F69" s="48" t="s">
        <v>476</v>
      </c>
      <c r="G69" s="48" t="s">
        <v>465</v>
      </c>
      <c r="H69" s="48" t="s">
        <v>470</v>
      </c>
      <c r="I69" s="59"/>
      <c r="J69" s="59"/>
    </row>
    <row r="70" spans="1:10" ht="30" x14ac:dyDescent="0.15">
      <c r="A70" s="58">
        <v>7</v>
      </c>
      <c r="B70" s="57" t="s">
        <v>6</v>
      </c>
      <c r="C70" s="65">
        <v>1</v>
      </c>
      <c r="D70" s="48" t="s">
        <v>480</v>
      </c>
      <c r="E70" s="58">
        <v>2</v>
      </c>
      <c r="F70" s="48" t="s">
        <v>476</v>
      </c>
      <c r="G70" s="48" t="s">
        <v>465</v>
      </c>
      <c r="H70" s="48" t="s">
        <v>466</v>
      </c>
      <c r="I70" s="59"/>
      <c r="J70" s="59"/>
    </row>
    <row r="71" spans="1:10" ht="30" x14ac:dyDescent="0.15">
      <c r="A71" s="58">
        <v>7</v>
      </c>
      <c r="B71" s="57" t="s">
        <v>6</v>
      </c>
      <c r="C71" s="65">
        <v>1</v>
      </c>
      <c r="D71" s="48" t="s">
        <v>480</v>
      </c>
      <c r="E71" s="58">
        <v>2</v>
      </c>
      <c r="F71" s="48" t="s">
        <v>476</v>
      </c>
      <c r="G71" s="48" t="s">
        <v>465</v>
      </c>
      <c r="H71" s="48" t="s">
        <v>467</v>
      </c>
      <c r="I71" s="59"/>
      <c r="J71" s="59"/>
    </row>
    <row r="72" spans="1:10" ht="30" x14ac:dyDescent="0.15">
      <c r="A72" s="58">
        <v>7</v>
      </c>
      <c r="B72" s="57" t="s">
        <v>6</v>
      </c>
      <c r="C72" s="65">
        <v>1</v>
      </c>
      <c r="D72" s="48" t="s">
        <v>480</v>
      </c>
      <c r="E72" s="58">
        <v>1</v>
      </c>
      <c r="F72" s="48" t="s">
        <v>476</v>
      </c>
      <c r="G72" s="48" t="s">
        <v>465</v>
      </c>
      <c r="H72" s="48" t="s">
        <v>468</v>
      </c>
      <c r="I72" s="59"/>
      <c r="J72" s="59"/>
    </row>
    <row r="73" spans="1:10" ht="30" x14ac:dyDescent="0.15">
      <c r="A73" s="29">
        <v>7</v>
      </c>
      <c r="B73" s="52" t="s">
        <v>32</v>
      </c>
      <c r="C73" s="35">
        <v>4</v>
      </c>
      <c r="D73" s="30" t="s">
        <v>480</v>
      </c>
      <c r="E73" s="29">
        <v>1</v>
      </c>
      <c r="F73" s="30" t="s">
        <v>21</v>
      </c>
      <c r="G73" s="30" t="s">
        <v>139</v>
      </c>
      <c r="H73" s="45" t="s">
        <v>140</v>
      </c>
      <c r="I73" s="28"/>
      <c r="J73" s="28"/>
    </row>
    <row r="74" spans="1:10" ht="30" x14ac:dyDescent="0.15">
      <c r="A74" s="29">
        <v>7</v>
      </c>
      <c r="B74" s="52" t="s">
        <v>32</v>
      </c>
      <c r="C74" s="35">
        <v>4</v>
      </c>
      <c r="D74" s="30" t="s">
        <v>12</v>
      </c>
      <c r="E74" s="29">
        <v>1</v>
      </c>
      <c r="F74" s="30" t="s">
        <v>16</v>
      </c>
      <c r="G74" s="30" t="s">
        <v>139</v>
      </c>
      <c r="H74" s="45" t="s">
        <v>141</v>
      </c>
      <c r="I74" s="28"/>
      <c r="J74" s="28"/>
    </row>
    <row r="75" spans="1:10" x14ac:dyDescent="0.15">
      <c r="A75" s="29">
        <v>7</v>
      </c>
      <c r="B75" s="52" t="s">
        <v>30</v>
      </c>
      <c r="C75" s="35">
        <v>4</v>
      </c>
      <c r="D75" s="30" t="s">
        <v>12</v>
      </c>
      <c r="E75" s="29">
        <v>1</v>
      </c>
      <c r="F75" s="30" t="s">
        <v>10</v>
      </c>
      <c r="G75" s="30" t="s">
        <v>142</v>
      </c>
      <c r="H75" s="45" t="s">
        <v>89</v>
      </c>
      <c r="I75" s="28"/>
      <c r="J75" s="28"/>
    </row>
    <row r="76" spans="1:10" x14ac:dyDescent="0.15">
      <c r="A76" s="29">
        <v>7</v>
      </c>
      <c r="B76" s="52" t="s">
        <v>30</v>
      </c>
      <c r="C76" s="35">
        <v>4</v>
      </c>
      <c r="D76" s="30" t="s">
        <v>12</v>
      </c>
      <c r="E76" s="29">
        <v>1</v>
      </c>
      <c r="F76" s="30" t="s">
        <v>13</v>
      </c>
      <c r="G76" s="30" t="s">
        <v>142</v>
      </c>
      <c r="H76" s="45" t="s">
        <v>143</v>
      </c>
      <c r="I76" s="28"/>
      <c r="J76" s="28"/>
    </row>
    <row r="77" spans="1:10" ht="30" x14ac:dyDescent="0.15">
      <c r="A77" s="29">
        <v>7</v>
      </c>
      <c r="B77" s="52" t="s">
        <v>30</v>
      </c>
      <c r="C77" s="35">
        <v>4</v>
      </c>
      <c r="D77" s="30" t="s">
        <v>480</v>
      </c>
      <c r="E77" s="29">
        <v>1</v>
      </c>
      <c r="F77" s="30" t="s">
        <v>21</v>
      </c>
      <c r="G77" s="30" t="s">
        <v>144</v>
      </c>
      <c r="H77" s="45" t="s">
        <v>140</v>
      </c>
      <c r="I77" s="28"/>
      <c r="J77" s="28"/>
    </row>
    <row r="78" spans="1:10" ht="30" x14ac:dyDescent="0.15">
      <c r="A78" s="29">
        <v>7</v>
      </c>
      <c r="B78" s="52" t="s">
        <v>26</v>
      </c>
      <c r="C78" s="35">
        <v>4</v>
      </c>
      <c r="D78" s="30" t="s">
        <v>480</v>
      </c>
      <c r="E78" s="29">
        <v>1</v>
      </c>
      <c r="F78" s="30" t="s">
        <v>21</v>
      </c>
      <c r="G78" s="30" t="s">
        <v>145</v>
      </c>
      <c r="H78" s="45" t="s">
        <v>146</v>
      </c>
      <c r="I78" s="28"/>
      <c r="J78" s="28"/>
    </row>
    <row r="79" spans="1:10" x14ac:dyDescent="0.15">
      <c r="A79" s="29">
        <v>7</v>
      </c>
      <c r="B79" s="52" t="s">
        <v>26</v>
      </c>
      <c r="C79" s="64">
        <v>4</v>
      </c>
      <c r="D79" s="30" t="s">
        <v>12</v>
      </c>
      <c r="E79" s="29">
        <v>1</v>
      </c>
      <c r="F79" s="30" t="s">
        <v>23</v>
      </c>
      <c r="G79" s="30" t="s">
        <v>147</v>
      </c>
      <c r="H79" s="45" t="s">
        <v>106</v>
      </c>
      <c r="I79" s="28"/>
      <c r="J79" s="28"/>
    </row>
    <row r="80" spans="1:10" x14ac:dyDescent="0.15">
      <c r="A80" s="29">
        <v>7</v>
      </c>
      <c r="B80" s="52" t="s">
        <v>26</v>
      </c>
      <c r="C80" s="64">
        <v>4</v>
      </c>
      <c r="D80" s="30" t="s">
        <v>12</v>
      </c>
      <c r="E80" s="29">
        <v>1</v>
      </c>
      <c r="F80" s="30" t="s">
        <v>10</v>
      </c>
      <c r="G80" s="30" t="s">
        <v>147</v>
      </c>
      <c r="H80" s="45" t="s">
        <v>148</v>
      </c>
      <c r="I80" s="28"/>
      <c r="J80" s="28"/>
    </row>
    <row r="81" spans="1:10" ht="30" x14ac:dyDescent="0.15">
      <c r="A81" s="29">
        <v>7</v>
      </c>
      <c r="B81" s="52" t="s">
        <v>39</v>
      </c>
      <c r="C81" s="64">
        <v>2</v>
      </c>
      <c r="D81" s="30" t="s">
        <v>327</v>
      </c>
      <c r="E81" s="29">
        <v>1</v>
      </c>
      <c r="F81" s="30" t="s">
        <v>328</v>
      </c>
      <c r="G81" s="30" t="s">
        <v>329</v>
      </c>
      <c r="H81" s="30" t="s">
        <v>330</v>
      </c>
      <c r="I81" s="28"/>
      <c r="J81" s="28"/>
    </row>
    <row r="82" spans="1:10" ht="30" x14ac:dyDescent="0.15">
      <c r="A82" s="35">
        <v>7</v>
      </c>
      <c r="B82" s="51" t="s">
        <v>22</v>
      </c>
      <c r="C82" s="64">
        <v>2</v>
      </c>
      <c r="D82" s="38" t="s">
        <v>12</v>
      </c>
      <c r="E82" s="35">
        <v>1</v>
      </c>
      <c r="F82" s="38" t="s">
        <v>27</v>
      </c>
      <c r="G82" s="38" t="s">
        <v>149</v>
      </c>
      <c r="H82" s="42" t="s">
        <v>126</v>
      </c>
      <c r="I82" s="36"/>
      <c r="J82" s="36"/>
    </row>
    <row r="83" spans="1:10" ht="30" x14ac:dyDescent="0.15">
      <c r="A83" s="35">
        <v>7</v>
      </c>
      <c r="B83" s="51" t="s">
        <v>22</v>
      </c>
      <c r="C83" s="64">
        <v>4</v>
      </c>
      <c r="D83" s="38" t="s">
        <v>480</v>
      </c>
      <c r="E83" s="35">
        <v>1</v>
      </c>
      <c r="F83" s="38" t="s">
        <v>21</v>
      </c>
      <c r="G83" s="38" t="s">
        <v>150</v>
      </c>
      <c r="H83" s="42" t="s">
        <v>151</v>
      </c>
      <c r="I83" s="36"/>
      <c r="J83" s="36"/>
    </row>
    <row r="84" spans="1:10" ht="30" x14ac:dyDescent="0.15">
      <c r="A84" s="35">
        <v>7</v>
      </c>
      <c r="B84" s="51" t="s">
        <v>22</v>
      </c>
      <c r="C84" s="64">
        <v>4</v>
      </c>
      <c r="D84" s="38" t="s">
        <v>12</v>
      </c>
      <c r="E84" s="35">
        <v>1</v>
      </c>
      <c r="F84" s="38" t="s">
        <v>16</v>
      </c>
      <c r="G84" s="38" t="s">
        <v>150</v>
      </c>
      <c r="H84" s="42" t="s">
        <v>426</v>
      </c>
      <c r="I84" s="36"/>
      <c r="J84" s="36"/>
    </row>
    <row r="85" spans="1:10" ht="30" x14ac:dyDescent="0.15">
      <c r="A85" s="35">
        <v>7</v>
      </c>
      <c r="B85" s="51" t="s">
        <v>22</v>
      </c>
      <c r="C85" s="35">
        <v>4</v>
      </c>
      <c r="D85" s="38" t="s">
        <v>12</v>
      </c>
      <c r="E85" s="35">
        <v>1</v>
      </c>
      <c r="F85" s="38" t="s">
        <v>10</v>
      </c>
      <c r="G85" s="38" t="s">
        <v>150</v>
      </c>
      <c r="H85" s="42" t="s">
        <v>148</v>
      </c>
      <c r="I85" s="36"/>
      <c r="J85" s="36"/>
    </row>
    <row r="86" spans="1:10" ht="45" x14ac:dyDescent="0.15">
      <c r="A86" s="58">
        <v>7</v>
      </c>
      <c r="B86" s="57" t="s">
        <v>463</v>
      </c>
      <c r="C86" s="73" t="s">
        <v>514</v>
      </c>
      <c r="D86" s="48" t="s">
        <v>517</v>
      </c>
      <c r="E86" s="58">
        <v>1</v>
      </c>
      <c r="F86" s="38" t="s">
        <v>10</v>
      </c>
      <c r="G86" s="48" t="s">
        <v>522</v>
      </c>
      <c r="H86" s="48" t="s">
        <v>523</v>
      </c>
      <c r="I86" s="59"/>
      <c r="J86" s="59"/>
    </row>
    <row r="87" spans="1:10" ht="30" x14ac:dyDescent="0.15">
      <c r="A87" s="58">
        <v>7</v>
      </c>
      <c r="B87" s="57" t="s">
        <v>463</v>
      </c>
      <c r="C87" s="73" t="s">
        <v>515</v>
      </c>
      <c r="D87" s="59" t="s">
        <v>12</v>
      </c>
      <c r="E87" s="58">
        <v>1</v>
      </c>
      <c r="F87" s="38" t="s">
        <v>10</v>
      </c>
      <c r="G87" s="48" t="s">
        <v>524</v>
      </c>
      <c r="H87" s="48" t="s">
        <v>525</v>
      </c>
      <c r="I87" s="59"/>
      <c r="J87" s="59"/>
    </row>
    <row r="88" spans="1:10" x14ac:dyDescent="0.15">
      <c r="A88" s="29">
        <v>7</v>
      </c>
      <c r="B88" s="59" t="s">
        <v>540</v>
      </c>
      <c r="C88" s="35">
        <v>1</v>
      </c>
      <c r="D88" s="30" t="s">
        <v>17</v>
      </c>
      <c r="E88" s="29">
        <v>1</v>
      </c>
      <c r="F88" s="30" t="s">
        <v>21</v>
      </c>
      <c r="G88" s="30" t="s">
        <v>78</v>
      </c>
      <c r="H88" s="45" t="s">
        <v>542</v>
      </c>
      <c r="I88" s="28"/>
      <c r="J88" s="28"/>
    </row>
    <row r="89" spans="1:10" x14ac:dyDescent="0.15">
      <c r="A89" s="29">
        <v>7</v>
      </c>
      <c r="B89" s="59" t="s">
        <v>540</v>
      </c>
      <c r="C89" s="35">
        <v>1</v>
      </c>
      <c r="D89" s="30" t="s">
        <v>9</v>
      </c>
      <c r="E89" s="29">
        <v>1</v>
      </c>
      <c r="F89" s="30" t="s">
        <v>21</v>
      </c>
      <c r="G89" s="30" t="s">
        <v>541</v>
      </c>
      <c r="H89" s="45" t="s">
        <v>140</v>
      </c>
      <c r="I89" s="28"/>
      <c r="J89" s="28"/>
    </row>
    <row r="90" spans="1:10" x14ac:dyDescent="0.15">
      <c r="A90" s="29">
        <v>8</v>
      </c>
      <c r="B90" s="52" t="s">
        <v>19</v>
      </c>
      <c r="C90" s="35">
        <v>3</v>
      </c>
      <c r="D90" s="30" t="s">
        <v>12</v>
      </c>
      <c r="E90" s="29">
        <v>1</v>
      </c>
      <c r="F90" s="30" t="s">
        <v>10</v>
      </c>
      <c r="G90" s="30" t="s">
        <v>90</v>
      </c>
      <c r="H90" s="45" t="s">
        <v>154</v>
      </c>
      <c r="I90" s="28"/>
      <c r="J90" s="28"/>
    </row>
    <row r="91" spans="1:10" x14ac:dyDescent="0.15">
      <c r="A91" s="29">
        <v>8</v>
      </c>
      <c r="B91" s="52" t="s">
        <v>19</v>
      </c>
      <c r="C91" s="35">
        <v>3</v>
      </c>
      <c r="D91" s="30" t="s">
        <v>12</v>
      </c>
      <c r="E91" s="29">
        <v>1</v>
      </c>
      <c r="F91" s="30" t="s">
        <v>13</v>
      </c>
      <c r="G91" s="30" t="s">
        <v>90</v>
      </c>
      <c r="H91" s="45" t="s">
        <v>155</v>
      </c>
      <c r="I91" s="28"/>
      <c r="J91" s="28"/>
    </row>
    <row r="92" spans="1:10" ht="30" x14ac:dyDescent="0.15">
      <c r="A92" s="29">
        <v>8</v>
      </c>
      <c r="B92" s="52" t="s">
        <v>19</v>
      </c>
      <c r="C92" s="35">
        <v>3</v>
      </c>
      <c r="D92" s="30" t="s">
        <v>12</v>
      </c>
      <c r="E92" s="29">
        <v>1</v>
      </c>
      <c r="F92" s="30" t="s">
        <v>10</v>
      </c>
      <c r="G92" s="30" t="s">
        <v>156</v>
      </c>
      <c r="H92" s="45" t="s">
        <v>157</v>
      </c>
      <c r="I92" s="28"/>
      <c r="J92" s="28"/>
    </row>
    <row r="93" spans="1:10" ht="30" x14ac:dyDescent="0.15">
      <c r="A93" s="29">
        <v>8</v>
      </c>
      <c r="B93" s="52" t="s">
        <v>19</v>
      </c>
      <c r="C93" s="35">
        <v>3</v>
      </c>
      <c r="D93" s="30" t="s">
        <v>480</v>
      </c>
      <c r="E93" s="29">
        <v>1</v>
      </c>
      <c r="F93" s="30" t="s">
        <v>21</v>
      </c>
      <c r="G93" s="30" t="s">
        <v>156</v>
      </c>
      <c r="H93" s="45" t="s">
        <v>158</v>
      </c>
      <c r="I93" s="28"/>
      <c r="J93" s="28"/>
    </row>
    <row r="94" spans="1:10" x14ac:dyDescent="0.15">
      <c r="A94" s="29">
        <v>8</v>
      </c>
      <c r="B94" s="52" t="s">
        <v>19</v>
      </c>
      <c r="C94" s="35">
        <v>3</v>
      </c>
      <c r="D94" s="30" t="s">
        <v>12</v>
      </c>
      <c r="E94" s="29">
        <v>1</v>
      </c>
      <c r="F94" s="30" t="s">
        <v>13</v>
      </c>
      <c r="G94" s="30" t="s">
        <v>156</v>
      </c>
      <c r="H94" s="45" t="s">
        <v>159</v>
      </c>
      <c r="I94" s="28"/>
      <c r="J94" s="28"/>
    </row>
    <row r="95" spans="1:10" ht="45" x14ac:dyDescent="0.15">
      <c r="A95" s="29">
        <v>8</v>
      </c>
      <c r="B95" s="52" t="s">
        <v>19</v>
      </c>
      <c r="C95" s="35">
        <v>3</v>
      </c>
      <c r="D95" s="30" t="s">
        <v>12</v>
      </c>
      <c r="E95" s="29">
        <v>1</v>
      </c>
      <c r="F95" s="30" t="s">
        <v>160</v>
      </c>
      <c r="G95" s="30" t="s">
        <v>156</v>
      </c>
      <c r="H95" s="45" t="s">
        <v>161</v>
      </c>
      <c r="I95" s="28"/>
      <c r="J95" s="28"/>
    </row>
    <row r="96" spans="1:10" ht="30" x14ac:dyDescent="0.15">
      <c r="A96" s="29">
        <v>8</v>
      </c>
      <c r="B96" s="52" t="s">
        <v>19</v>
      </c>
      <c r="C96" s="35">
        <v>4</v>
      </c>
      <c r="D96" s="30" t="s">
        <v>480</v>
      </c>
      <c r="E96" s="29">
        <v>1</v>
      </c>
      <c r="F96" s="30" t="s">
        <v>13</v>
      </c>
      <c r="G96" s="30" t="s">
        <v>162</v>
      </c>
      <c r="H96" s="45" t="s">
        <v>163</v>
      </c>
      <c r="I96" s="28"/>
      <c r="J96" s="28"/>
    </row>
    <row r="97" spans="1:10" ht="30" x14ac:dyDescent="0.15">
      <c r="A97" s="29">
        <v>8</v>
      </c>
      <c r="B97" s="52" t="s">
        <v>24</v>
      </c>
      <c r="C97" s="35">
        <v>3</v>
      </c>
      <c r="D97" s="30" t="s">
        <v>12</v>
      </c>
      <c r="E97" s="29">
        <v>1</v>
      </c>
      <c r="F97" s="30" t="s">
        <v>13</v>
      </c>
      <c r="G97" s="30" t="s">
        <v>164</v>
      </c>
      <c r="H97" s="45" t="s">
        <v>165</v>
      </c>
      <c r="I97" s="28"/>
      <c r="J97" s="28"/>
    </row>
    <row r="98" spans="1:10" ht="30" x14ac:dyDescent="0.15">
      <c r="A98" s="29">
        <v>8</v>
      </c>
      <c r="B98" s="52" t="s">
        <v>24</v>
      </c>
      <c r="C98" s="35">
        <v>3</v>
      </c>
      <c r="D98" s="30" t="s">
        <v>12</v>
      </c>
      <c r="E98" s="29">
        <v>1</v>
      </c>
      <c r="F98" s="30" t="s">
        <v>166</v>
      </c>
      <c r="G98" s="30" t="s">
        <v>167</v>
      </c>
      <c r="H98" s="45" t="s">
        <v>168</v>
      </c>
      <c r="I98" s="28"/>
      <c r="J98" s="28"/>
    </row>
    <row r="99" spans="1:10" ht="30" x14ac:dyDescent="0.15">
      <c r="A99" s="29">
        <v>8</v>
      </c>
      <c r="B99" s="52" t="s">
        <v>24</v>
      </c>
      <c r="C99" s="35">
        <v>3</v>
      </c>
      <c r="D99" s="30" t="s">
        <v>480</v>
      </c>
      <c r="E99" s="29">
        <v>1</v>
      </c>
      <c r="F99" s="30" t="s">
        <v>21</v>
      </c>
      <c r="G99" s="30" t="s">
        <v>169</v>
      </c>
      <c r="H99" s="45" t="s">
        <v>170</v>
      </c>
      <c r="I99" s="28"/>
      <c r="J99" s="28"/>
    </row>
    <row r="100" spans="1:10" ht="30" x14ac:dyDescent="0.15">
      <c r="A100" s="29">
        <v>8</v>
      </c>
      <c r="B100" s="52" t="s">
        <v>24</v>
      </c>
      <c r="C100" s="35">
        <v>4</v>
      </c>
      <c r="D100" s="30" t="s">
        <v>12</v>
      </c>
      <c r="E100" s="29">
        <v>1</v>
      </c>
      <c r="F100" s="30" t="s">
        <v>171</v>
      </c>
      <c r="G100" s="30" t="s">
        <v>172</v>
      </c>
      <c r="H100" s="45" t="s">
        <v>173</v>
      </c>
      <c r="I100" s="28"/>
      <c r="J100" s="28"/>
    </row>
    <row r="101" spans="1:10" ht="30" x14ac:dyDescent="0.15">
      <c r="A101" s="29">
        <v>8</v>
      </c>
      <c r="B101" s="52" t="s">
        <v>24</v>
      </c>
      <c r="C101" s="35">
        <v>4</v>
      </c>
      <c r="D101" s="30" t="s">
        <v>12</v>
      </c>
      <c r="E101" s="29">
        <v>1</v>
      </c>
      <c r="F101" s="30" t="s">
        <v>10</v>
      </c>
      <c r="G101" s="30" t="s">
        <v>172</v>
      </c>
      <c r="H101" s="45" t="s">
        <v>174</v>
      </c>
      <c r="I101" s="28"/>
      <c r="J101" s="28"/>
    </row>
    <row r="102" spans="1:10" x14ac:dyDescent="0.15">
      <c r="A102" s="29">
        <v>8</v>
      </c>
      <c r="B102" s="52" t="s">
        <v>8</v>
      </c>
      <c r="C102" s="35">
        <v>4</v>
      </c>
      <c r="D102" s="30" t="s">
        <v>12</v>
      </c>
      <c r="E102" s="29">
        <v>2</v>
      </c>
      <c r="F102" s="30" t="s">
        <v>10</v>
      </c>
      <c r="G102" s="30" t="s">
        <v>175</v>
      </c>
      <c r="H102" s="45" t="s">
        <v>176</v>
      </c>
      <c r="I102" s="28"/>
      <c r="J102" s="28"/>
    </row>
    <row r="103" spans="1:10" ht="45" x14ac:dyDescent="0.15">
      <c r="A103" s="29">
        <v>8</v>
      </c>
      <c r="B103" s="52" t="s">
        <v>8</v>
      </c>
      <c r="C103" s="35">
        <v>4</v>
      </c>
      <c r="D103" s="30" t="s">
        <v>480</v>
      </c>
      <c r="E103" s="29">
        <v>2</v>
      </c>
      <c r="F103" s="30" t="s">
        <v>21</v>
      </c>
      <c r="G103" s="30" t="s">
        <v>177</v>
      </c>
      <c r="H103" s="45" t="s">
        <v>178</v>
      </c>
      <c r="I103" s="28"/>
      <c r="J103" s="28"/>
    </row>
    <row r="104" spans="1:10" ht="45" x14ac:dyDescent="0.15">
      <c r="A104" s="29">
        <v>8</v>
      </c>
      <c r="B104" s="52" t="s">
        <v>8</v>
      </c>
      <c r="C104" s="35">
        <v>4</v>
      </c>
      <c r="D104" s="30" t="s">
        <v>12</v>
      </c>
      <c r="E104" s="29">
        <v>2</v>
      </c>
      <c r="F104" s="30" t="s">
        <v>10</v>
      </c>
      <c r="G104" s="30" t="s">
        <v>177</v>
      </c>
      <c r="H104" s="45" t="s">
        <v>179</v>
      </c>
      <c r="I104" s="28"/>
      <c r="J104" s="28"/>
    </row>
    <row r="105" spans="1:10" x14ac:dyDescent="0.15">
      <c r="A105" s="29">
        <v>8</v>
      </c>
      <c r="B105" s="52" t="s">
        <v>8</v>
      </c>
      <c r="C105" s="35">
        <v>4</v>
      </c>
      <c r="D105" s="30" t="s">
        <v>12</v>
      </c>
      <c r="E105" s="29">
        <v>2</v>
      </c>
      <c r="F105" s="30" t="s">
        <v>10</v>
      </c>
      <c r="G105" s="30" t="s">
        <v>180</v>
      </c>
      <c r="H105" s="45" t="s">
        <v>181</v>
      </c>
      <c r="I105" s="28"/>
      <c r="J105" s="28"/>
    </row>
    <row r="106" spans="1:10" ht="30" x14ac:dyDescent="0.15">
      <c r="A106" s="29">
        <v>8</v>
      </c>
      <c r="B106" s="52" t="s">
        <v>8</v>
      </c>
      <c r="C106" s="35">
        <v>4</v>
      </c>
      <c r="D106" s="30" t="s">
        <v>480</v>
      </c>
      <c r="E106" s="29">
        <v>2</v>
      </c>
      <c r="F106" s="30" t="s">
        <v>21</v>
      </c>
      <c r="G106" s="30" t="s">
        <v>180</v>
      </c>
      <c r="H106" s="45" t="s">
        <v>182</v>
      </c>
      <c r="I106" s="28"/>
      <c r="J106" s="28"/>
    </row>
    <row r="107" spans="1:10" ht="30" x14ac:dyDescent="0.15">
      <c r="A107" s="35">
        <v>8</v>
      </c>
      <c r="B107" s="36" t="s">
        <v>36</v>
      </c>
      <c r="C107" s="35" t="s">
        <v>321</v>
      </c>
      <c r="D107" s="38" t="s">
        <v>480</v>
      </c>
      <c r="E107" s="35">
        <v>2</v>
      </c>
      <c r="F107" s="38" t="s">
        <v>21</v>
      </c>
      <c r="G107" s="38" t="s">
        <v>183</v>
      </c>
      <c r="H107" s="42" t="s">
        <v>184</v>
      </c>
      <c r="I107" s="28"/>
      <c r="J107" s="28"/>
    </row>
    <row r="108" spans="1:10" ht="45" x14ac:dyDescent="0.15">
      <c r="A108" s="35">
        <v>8</v>
      </c>
      <c r="B108" s="36" t="s">
        <v>36</v>
      </c>
      <c r="C108" s="35" t="s">
        <v>321</v>
      </c>
      <c r="D108" s="38" t="s">
        <v>480</v>
      </c>
      <c r="E108" s="35">
        <v>2</v>
      </c>
      <c r="F108" s="38" t="s">
        <v>16</v>
      </c>
      <c r="G108" s="38" t="s">
        <v>324</v>
      </c>
      <c r="H108" s="42" t="s">
        <v>185</v>
      </c>
      <c r="I108" s="28"/>
      <c r="J108" s="28"/>
    </row>
    <row r="109" spans="1:10" x14ac:dyDescent="0.15">
      <c r="A109" s="29">
        <v>8</v>
      </c>
      <c r="B109" s="52" t="s">
        <v>14</v>
      </c>
      <c r="C109" s="35">
        <v>1</v>
      </c>
      <c r="D109" s="30" t="s">
        <v>12</v>
      </c>
      <c r="E109" s="29">
        <v>2</v>
      </c>
      <c r="F109" s="30" t="s">
        <v>10</v>
      </c>
      <c r="G109" s="30" t="s">
        <v>120</v>
      </c>
      <c r="H109" s="30" t="s">
        <v>186</v>
      </c>
      <c r="I109" s="28"/>
      <c r="J109" s="28"/>
    </row>
    <row r="110" spans="1:10" ht="30" x14ac:dyDescent="0.15">
      <c r="A110" s="29">
        <v>8</v>
      </c>
      <c r="B110" s="52" t="s">
        <v>14</v>
      </c>
      <c r="C110" s="35">
        <v>2</v>
      </c>
      <c r="D110" s="30" t="s">
        <v>12</v>
      </c>
      <c r="E110" s="29">
        <v>2</v>
      </c>
      <c r="F110" s="30" t="s">
        <v>187</v>
      </c>
      <c r="G110" s="30" t="s">
        <v>188</v>
      </c>
      <c r="H110" s="30" t="s">
        <v>438</v>
      </c>
      <c r="I110" s="28"/>
      <c r="J110" s="28"/>
    </row>
    <row r="111" spans="1:10" x14ac:dyDescent="0.15">
      <c r="A111" s="29">
        <v>8</v>
      </c>
      <c r="B111" s="52" t="s">
        <v>14</v>
      </c>
      <c r="C111" s="35">
        <v>3</v>
      </c>
      <c r="D111" s="30" t="s">
        <v>12</v>
      </c>
      <c r="E111" s="29">
        <v>2</v>
      </c>
      <c r="F111" s="30" t="s">
        <v>189</v>
      </c>
      <c r="G111" s="30" t="s">
        <v>190</v>
      </c>
      <c r="H111" s="30" t="s">
        <v>191</v>
      </c>
      <c r="I111" s="28"/>
      <c r="J111" s="28"/>
    </row>
    <row r="112" spans="1:10" ht="30" x14ac:dyDescent="0.15">
      <c r="A112" s="29">
        <v>8</v>
      </c>
      <c r="B112" s="28" t="s">
        <v>124</v>
      </c>
      <c r="C112" s="35">
        <v>4</v>
      </c>
      <c r="D112" s="30" t="s">
        <v>17</v>
      </c>
      <c r="E112" s="29">
        <v>1</v>
      </c>
      <c r="F112" s="30" t="s">
        <v>27</v>
      </c>
      <c r="G112" s="30" t="s">
        <v>192</v>
      </c>
      <c r="H112" s="45" t="s">
        <v>193</v>
      </c>
      <c r="I112" s="28"/>
      <c r="J112" s="28"/>
    </row>
    <row r="113" spans="1:10" ht="30" x14ac:dyDescent="0.15">
      <c r="A113" s="29">
        <v>8</v>
      </c>
      <c r="B113" s="28" t="s">
        <v>124</v>
      </c>
      <c r="C113" s="35">
        <v>4</v>
      </c>
      <c r="D113" s="30" t="s">
        <v>12</v>
      </c>
      <c r="E113" s="29">
        <v>2</v>
      </c>
      <c r="F113" s="30" t="s">
        <v>16</v>
      </c>
      <c r="G113" s="30" t="s">
        <v>194</v>
      </c>
      <c r="H113" s="45" t="s">
        <v>195</v>
      </c>
      <c r="I113" s="28"/>
      <c r="J113" s="28"/>
    </row>
    <row r="114" spans="1:10" ht="30" x14ac:dyDescent="0.15">
      <c r="A114" s="29">
        <v>8</v>
      </c>
      <c r="B114" s="28" t="s">
        <v>124</v>
      </c>
      <c r="C114" s="35">
        <v>4</v>
      </c>
      <c r="D114" s="68" t="s">
        <v>12</v>
      </c>
      <c r="E114" s="29">
        <v>2</v>
      </c>
      <c r="F114" s="30" t="s">
        <v>10</v>
      </c>
      <c r="G114" s="30" t="s">
        <v>196</v>
      </c>
      <c r="H114" s="45" t="s">
        <v>197</v>
      </c>
      <c r="I114" s="28"/>
      <c r="J114" s="28"/>
    </row>
    <row r="115" spans="1:10" ht="45" x14ac:dyDescent="0.15">
      <c r="A115" s="29">
        <v>8</v>
      </c>
      <c r="B115" s="28" t="s">
        <v>124</v>
      </c>
      <c r="C115" s="35">
        <v>4</v>
      </c>
      <c r="D115" s="30" t="s">
        <v>485</v>
      </c>
      <c r="E115" s="29" t="s">
        <v>486</v>
      </c>
      <c r="F115" s="30" t="s">
        <v>7</v>
      </c>
      <c r="G115" s="30" t="s">
        <v>198</v>
      </c>
      <c r="H115" s="45" t="s">
        <v>199</v>
      </c>
      <c r="I115" s="28"/>
      <c r="J115" s="28"/>
    </row>
    <row r="116" spans="1:10" ht="30" x14ac:dyDescent="0.15">
      <c r="A116" s="35">
        <v>8</v>
      </c>
      <c r="B116" s="51" t="s">
        <v>38</v>
      </c>
      <c r="C116" s="35">
        <v>2</v>
      </c>
      <c r="D116" s="38" t="s">
        <v>480</v>
      </c>
      <c r="E116" s="35">
        <v>1</v>
      </c>
      <c r="F116" s="38" t="s">
        <v>200</v>
      </c>
      <c r="G116" s="38" t="s">
        <v>360</v>
      </c>
      <c r="H116" s="42" t="s">
        <v>201</v>
      </c>
      <c r="I116" s="28"/>
      <c r="J116" s="28"/>
    </row>
    <row r="117" spans="1:10" ht="30" x14ac:dyDescent="0.15">
      <c r="A117" s="29">
        <v>8</v>
      </c>
      <c r="B117" s="52" t="s">
        <v>11</v>
      </c>
      <c r="C117" s="35">
        <v>1</v>
      </c>
      <c r="D117" s="68" t="s">
        <v>480</v>
      </c>
      <c r="E117" s="29">
        <v>1</v>
      </c>
      <c r="F117" s="30" t="s">
        <v>33</v>
      </c>
      <c r="G117" s="30" t="s">
        <v>202</v>
      </c>
      <c r="H117" s="45" t="s">
        <v>203</v>
      </c>
      <c r="I117" s="28"/>
      <c r="J117" s="28"/>
    </row>
    <row r="118" spans="1:10" ht="30" x14ac:dyDescent="0.15">
      <c r="A118" s="29">
        <v>8</v>
      </c>
      <c r="B118" s="52" t="s">
        <v>11</v>
      </c>
      <c r="C118" s="35">
        <v>2</v>
      </c>
      <c r="D118" s="30" t="s">
        <v>480</v>
      </c>
      <c r="E118" s="29">
        <v>2</v>
      </c>
      <c r="F118" s="30" t="s">
        <v>33</v>
      </c>
      <c r="G118" s="30" t="s">
        <v>204</v>
      </c>
      <c r="H118" s="45" t="s">
        <v>138</v>
      </c>
      <c r="I118" s="28"/>
      <c r="J118" s="28"/>
    </row>
    <row r="119" spans="1:10" ht="30" x14ac:dyDescent="0.15">
      <c r="A119" s="29">
        <v>8</v>
      </c>
      <c r="B119" s="52" t="s">
        <v>11</v>
      </c>
      <c r="C119" s="35">
        <v>3</v>
      </c>
      <c r="D119" s="30" t="s">
        <v>12</v>
      </c>
      <c r="E119" s="29">
        <v>1</v>
      </c>
      <c r="F119" s="30" t="s">
        <v>205</v>
      </c>
      <c r="G119" s="30" t="s">
        <v>206</v>
      </c>
      <c r="H119" s="45" t="s">
        <v>207</v>
      </c>
      <c r="I119" s="28"/>
      <c r="J119" s="28"/>
    </row>
    <row r="120" spans="1:10" ht="30" x14ac:dyDescent="0.15">
      <c r="A120" s="29">
        <v>8</v>
      </c>
      <c r="B120" s="52" t="s">
        <v>11</v>
      </c>
      <c r="C120" s="35">
        <v>4</v>
      </c>
      <c r="D120" s="30" t="s">
        <v>12</v>
      </c>
      <c r="E120" s="29">
        <v>2</v>
      </c>
      <c r="F120" s="30" t="s">
        <v>208</v>
      </c>
      <c r="G120" s="30" t="s">
        <v>209</v>
      </c>
      <c r="H120" s="49" t="s">
        <v>210</v>
      </c>
      <c r="I120" s="28"/>
      <c r="J120" s="28"/>
    </row>
    <row r="121" spans="1:10" ht="30" x14ac:dyDescent="0.15">
      <c r="A121" s="29">
        <v>8</v>
      </c>
      <c r="B121" s="52" t="s">
        <v>32</v>
      </c>
      <c r="C121" s="35">
        <v>4</v>
      </c>
      <c r="D121" s="30" t="s">
        <v>480</v>
      </c>
      <c r="E121" s="29">
        <v>2</v>
      </c>
      <c r="F121" s="30" t="s">
        <v>21</v>
      </c>
      <c r="G121" s="30" t="s">
        <v>211</v>
      </c>
      <c r="H121" s="45" t="s">
        <v>140</v>
      </c>
      <c r="I121" s="28"/>
      <c r="J121" s="28"/>
    </row>
    <row r="122" spans="1:10" x14ac:dyDescent="0.15">
      <c r="A122" s="29">
        <v>8</v>
      </c>
      <c r="B122" s="52" t="s">
        <v>32</v>
      </c>
      <c r="C122" s="35">
        <v>4</v>
      </c>
      <c r="D122" s="30" t="s">
        <v>12</v>
      </c>
      <c r="E122" s="29">
        <v>2</v>
      </c>
      <c r="F122" s="30" t="s">
        <v>10</v>
      </c>
      <c r="G122" s="30" t="s">
        <v>211</v>
      </c>
      <c r="H122" s="45" t="s">
        <v>363</v>
      </c>
      <c r="I122" s="28"/>
      <c r="J122" s="28"/>
    </row>
    <row r="123" spans="1:10" ht="30" x14ac:dyDescent="0.15">
      <c r="A123" s="29">
        <v>8</v>
      </c>
      <c r="B123" s="52" t="s">
        <v>30</v>
      </c>
      <c r="C123" s="35">
        <v>4</v>
      </c>
      <c r="D123" s="30" t="s">
        <v>480</v>
      </c>
      <c r="E123" s="29">
        <v>2</v>
      </c>
      <c r="F123" s="30" t="s">
        <v>21</v>
      </c>
      <c r="G123" s="30" t="s">
        <v>212</v>
      </c>
      <c r="H123" s="45" t="s">
        <v>140</v>
      </c>
      <c r="I123" s="28"/>
      <c r="J123" s="28"/>
    </row>
    <row r="124" spans="1:10" x14ac:dyDescent="0.15">
      <c r="A124" s="29">
        <v>8</v>
      </c>
      <c r="B124" s="52" t="s">
        <v>34</v>
      </c>
      <c r="C124" s="35">
        <v>1</v>
      </c>
      <c r="D124" s="30" t="s">
        <v>12</v>
      </c>
      <c r="E124" s="29">
        <v>1</v>
      </c>
      <c r="F124" s="30" t="s">
        <v>10</v>
      </c>
      <c r="G124" s="30" t="s">
        <v>213</v>
      </c>
      <c r="H124" s="45" t="s">
        <v>214</v>
      </c>
      <c r="I124" s="28"/>
      <c r="J124" s="28"/>
    </row>
    <row r="125" spans="1:10" ht="30" x14ac:dyDescent="0.15">
      <c r="A125" s="29">
        <v>8</v>
      </c>
      <c r="B125" s="52" t="s">
        <v>34</v>
      </c>
      <c r="C125" s="35">
        <v>1</v>
      </c>
      <c r="D125" s="30" t="s">
        <v>480</v>
      </c>
      <c r="E125" s="29">
        <v>2</v>
      </c>
      <c r="F125" s="30" t="s">
        <v>10</v>
      </c>
      <c r="G125" s="30" t="s">
        <v>213</v>
      </c>
      <c r="H125" s="45" t="s">
        <v>215</v>
      </c>
      <c r="I125" s="28"/>
      <c r="J125" s="28"/>
    </row>
    <row r="126" spans="1:10" ht="30" x14ac:dyDescent="0.15">
      <c r="A126" s="29">
        <v>8</v>
      </c>
      <c r="B126" s="52" t="s">
        <v>34</v>
      </c>
      <c r="C126" s="35">
        <v>1</v>
      </c>
      <c r="D126" s="30" t="s">
        <v>12</v>
      </c>
      <c r="E126" s="29">
        <v>2</v>
      </c>
      <c r="F126" s="30" t="s">
        <v>216</v>
      </c>
      <c r="G126" s="30" t="s">
        <v>213</v>
      </c>
      <c r="H126" s="45" t="s">
        <v>217</v>
      </c>
      <c r="I126" s="28"/>
      <c r="J126" s="28"/>
    </row>
    <row r="127" spans="1:10" ht="30" x14ac:dyDescent="0.15">
      <c r="A127" s="29">
        <v>8</v>
      </c>
      <c r="B127" s="52" t="s">
        <v>34</v>
      </c>
      <c r="C127" s="35">
        <v>1</v>
      </c>
      <c r="D127" s="30" t="s">
        <v>12</v>
      </c>
      <c r="E127" s="29">
        <v>2</v>
      </c>
      <c r="F127" s="30" t="s">
        <v>10</v>
      </c>
      <c r="G127" s="30" t="s">
        <v>218</v>
      </c>
      <c r="H127" s="45" t="s">
        <v>219</v>
      </c>
      <c r="I127" s="28"/>
      <c r="J127" s="28"/>
    </row>
    <row r="128" spans="1:10" ht="30" x14ac:dyDescent="0.15">
      <c r="A128" s="29">
        <v>8</v>
      </c>
      <c r="B128" s="52" t="s">
        <v>34</v>
      </c>
      <c r="C128" s="35">
        <v>1</v>
      </c>
      <c r="D128" s="30" t="s">
        <v>480</v>
      </c>
      <c r="E128" s="29">
        <v>2</v>
      </c>
      <c r="F128" s="30" t="s">
        <v>10</v>
      </c>
      <c r="G128" s="30" t="s">
        <v>220</v>
      </c>
      <c r="H128" s="45" t="s">
        <v>215</v>
      </c>
      <c r="I128" s="28"/>
      <c r="J128" s="28"/>
    </row>
    <row r="129" spans="1:10" ht="30" x14ac:dyDescent="0.15">
      <c r="A129" s="29">
        <v>8</v>
      </c>
      <c r="B129" s="52" t="s">
        <v>34</v>
      </c>
      <c r="C129" s="35">
        <v>1</v>
      </c>
      <c r="D129" s="30" t="s">
        <v>480</v>
      </c>
      <c r="E129" s="29">
        <v>2</v>
      </c>
      <c r="F129" s="30" t="s">
        <v>21</v>
      </c>
      <c r="G129" s="30" t="s">
        <v>220</v>
      </c>
      <c r="H129" s="45" t="s">
        <v>170</v>
      </c>
      <c r="I129" s="28"/>
      <c r="J129" s="28"/>
    </row>
    <row r="130" spans="1:10" ht="30" x14ac:dyDescent="0.15">
      <c r="A130" s="29">
        <v>8</v>
      </c>
      <c r="B130" s="52" t="s">
        <v>34</v>
      </c>
      <c r="C130" s="35">
        <v>1</v>
      </c>
      <c r="D130" s="30" t="s">
        <v>12</v>
      </c>
      <c r="E130" s="29">
        <v>2</v>
      </c>
      <c r="F130" s="30" t="s">
        <v>166</v>
      </c>
      <c r="G130" s="30" t="s">
        <v>220</v>
      </c>
      <c r="H130" s="45" t="s">
        <v>221</v>
      </c>
      <c r="I130" s="28"/>
      <c r="J130" s="28"/>
    </row>
    <row r="131" spans="1:10" ht="30" x14ac:dyDescent="0.15">
      <c r="A131" s="29">
        <v>8</v>
      </c>
      <c r="B131" s="52" t="s">
        <v>34</v>
      </c>
      <c r="C131" s="35">
        <v>2</v>
      </c>
      <c r="D131" s="30" t="s">
        <v>12</v>
      </c>
      <c r="E131" s="29">
        <v>2</v>
      </c>
      <c r="F131" s="30" t="s">
        <v>10</v>
      </c>
      <c r="G131" s="30" t="s">
        <v>222</v>
      </c>
      <c r="H131" s="45" t="s">
        <v>223</v>
      </c>
      <c r="I131" s="28"/>
      <c r="J131" s="28"/>
    </row>
    <row r="132" spans="1:10" ht="30" x14ac:dyDescent="0.15">
      <c r="A132" s="29">
        <v>8</v>
      </c>
      <c r="B132" s="52" t="s">
        <v>34</v>
      </c>
      <c r="C132" s="35">
        <v>2</v>
      </c>
      <c r="D132" s="30" t="s">
        <v>480</v>
      </c>
      <c r="E132" s="29">
        <v>2</v>
      </c>
      <c r="F132" s="30" t="s">
        <v>21</v>
      </c>
      <c r="G132" s="30" t="s">
        <v>224</v>
      </c>
      <c r="H132" s="45" t="s">
        <v>170</v>
      </c>
      <c r="I132" s="28"/>
      <c r="J132" s="28"/>
    </row>
    <row r="133" spans="1:10" ht="30" x14ac:dyDescent="0.15">
      <c r="A133" s="29">
        <v>8</v>
      </c>
      <c r="B133" s="52" t="s">
        <v>34</v>
      </c>
      <c r="C133" s="35">
        <v>2</v>
      </c>
      <c r="D133" s="30" t="s">
        <v>12</v>
      </c>
      <c r="E133" s="29">
        <v>2</v>
      </c>
      <c r="F133" s="30" t="s">
        <v>16</v>
      </c>
      <c r="G133" s="30" t="s">
        <v>224</v>
      </c>
      <c r="H133" s="45" t="s">
        <v>225</v>
      </c>
      <c r="I133" s="28"/>
      <c r="J133" s="28"/>
    </row>
    <row r="134" spans="1:10" ht="30" x14ac:dyDescent="0.15">
      <c r="A134" s="29">
        <v>8</v>
      </c>
      <c r="B134" s="52" t="s">
        <v>34</v>
      </c>
      <c r="C134" s="35">
        <v>2</v>
      </c>
      <c r="D134" s="30" t="s">
        <v>12</v>
      </c>
      <c r="E134" s="29">
        <v>2</v>
      </c>
      <c r="F134" s="30" t="s">
        <v>10</v>
      </c>
      <c r="G134" s="30" t="s">
        <v>226</v>
      </c>
      <c r="H134" s="45" t="s">
        <v>227</v>
      </c>
      <c r="I134" s="28"/>
      <c r="J134" s="28"/>
    </row>
    <row r="135" spans="1:10" ht="30" x14ac:dyDescent="0.15">
      <c r="A135" s="29">
        <v>8</v>
      </c>
      <c r="B135" s="52" t="s">
        <v>34</v>
      </c>
      <c r="C135" s="35">
        <v>3</v>
      </c>
      <c r="D135" s="30" t="s">
        <v>480</v>
      </c>
      <c r="E135" s="29">
        <v>2</v>
      </c>
      <c r="F135" s="30" t="s">
        <v>10</v>
      </c>
      <c r="G135" s="30" t="s">
        <v>228</v>
      </c>
      <c r="H135" s="45" t="s">
        <v>229</v>
      </c>
      <c r="I135" s="28"/>
      <c r="J135" s="28"/>
    </row>
    <row r="136" spans="1:10" x14ac:dyDescent="0.15">
      <c r="A136" s="29">
        <v>8</v>
      </c>
      <c r="B136" s="52" t="s">
        <v>34</v>
      </c>
      <c r="C136" s="35">
        <v>3</v>
      </c>
      <c r="D136" s="30" t="s">
        <v>12</v>
      </c>
      <c r="E136" s="29">
        <v>2</v>
      </c>
      <c r="F136" s="30" t="s">
        <v>10</v>
      </c>
      <c r="G136" s="30" t="s">
        <v>228</v>
      </c>
      <c r="H136" s="45" t="s">
        <v>230</v>
      </c>
      <c r="I136" s="28"/>
      <c r="J136" s="28"/>
    </row>
    <row r="137" spans="1:10" x14ac:dyDescent="0.15">
      <c r="A137" s="29">
        <v>8</v>
      </c>
      <c r="B137" s="52" t="s">
        <v>34</v>
      </c>
      <c r="C137" s="35">
        <v>3</v>
      </c>
      <c r="D137" s="30" t="s">
        <v>17</v>
      </c>
      <c r="E137" s="29">
        <v>2</v>
      </c>
      <c r="F137" s="30" t="s">
        <v>10</v>
      </c>
      <c r="G137" s="30" t="s">
        <v>228</v>
      </c>
      <c r="H137" s="45" t="s">
        <v>231</v>
      </c>
      <c r="I137" s="28"/>
      <c r="J137" s="28"/>
    </row>
    <row r="138" spans="1:10" ht="45" x14ac:dyDescent="0.15">
      <c r="A138" s="29">
        <v>8</v>
      </c>
      <c r="B138" s="52" t="s">
        <v>34</v>
      </c>
      <c r="C138" s="35">
        <v>3</v>
      </c>
      <c r="D138" s="30" t="s">
        <v>12</v>
      </c>
      <c r="E138" s="29">
        <v>2</v>
      </c>
      <c r="F138" s="30" t="s">
        <v>10</v>
      </c>
      <c r="G138" s="30" t="s">
        <v>232</v>
      </c>
      <c r="H138" s="45" t="s">
        <v>233</v>
      </c>
      <c r="I138" s="28"/>
      <c r="J138" s="28"/>
    </row>
    <row r="139" spans="1:10" ht="60" x14ac:dyDescent="0.15">
      <c r="A139" s="29">
        <v>8</v>
      </c>
      <c r="B139" s="52" t="s">
        <v>34</v>
      </c>
      <c r="C139" s="35">
        <v>3</v>
      </c>
      <c r="D139" s="30" t="s">
        <v>480</v>
      </c>
      <c r="E139" s="29">
        <v>2</v>
      </c>
      <c r="F139" s="30" t="s">
        <v>234</v>
      </c>
      <c r="G139" s="30" t="s">
        <v>235</v>
      </c>
      <c r="H139" s="45" t="s">
        <v>236</v>
      </c>
      <c r="I139" s="28"/>
      <c r="J139" s="28"/>
    </row>
    <row r="140" spans="1:10" ht="30" x14ac:dyDescent="0.15">
      <c r="A140" s="29">
        <v>8</v>
      </c>
      <c r="B140" s="52" t="s">
        <v>26</v>
      </c>
      <c r="C140" s="35">
        <v>4</v>
      </c>
      <c r="D140" s="30" t="s">
        <v>480</v>
      </c>
      <c r="E140" s="29">
        <v>2</v>
      </c>
      <c r="F140" s="30" t="s">
        <v>21</v>
      </c>
      <c r="G140" s="30" t="s">
        <v>147</v>
      </c>
      <c r="H140" s="45" t="s">
        <v>237</v>
      </c>
      <c r="I140" s="28"/>
      <c r="J140" s="28"/>
    </row>
    <row r="141" spans="1:10" ht="30" x14ac:dyDescent="0.15">
      <c r="A141" s="29">
        <v>8</v>
      </c>
      <c r="B141" s="52" t="s">
        <v>26</v>
      </c>
      <c r="C141" s="35">
        <v>4</v>
      </c>
      <c r="D141" s="30" t="s">
        <v>480</v>
      </c>
      <c r="E141" s="29">
        <v>2</v>
      </c>
      <c r="F141" s="30" t="s">
        <v>21</v>
      </c>
      <c r="G141" s="30" t="s">
        <v>238</v>
      </c>
      <c r="H141" s="45" t="s">
        <v>239</v>
      </c>
      <c r="I141" s="28"/>
      <c r="J141" s="28"/>
    </row>
    <row r="142" spans="1:10" x14ac:dyDescent="0.15">
      <c r="A142" s="29">
        <v>8</v>
      </c>
      <c r="B142" s="52" t="s">
        <v>26</v>
      </c>
      <c r="C142" s="35">
        <v>4</v>
      </c>
      <c r="D142" s="30" t="s">
        <v>9</v>
      </c>
      <c r="E142" s="29">
        <v>2</v>
      </c>
      <c r="F142" s="30" t="s">
        <v>7</v>
      </c>
      <c r="G142" s="30" t="s">
        <v>147</v>
      </c>
      <c r="H142" s="45" t="s">
        <v>240</v>
      </c>
      <c r="I142" s="28"/>
      <c r="J142" s="28"/>
    </row>
    <row r="143" spans="1:10" ht="30" x14ac:dyDescent="0.15">
      <c r="A143" s="29">
        <v>8</v>
      </c>
      <c r="B143" s="52" t="s">
        <v>26</v>
      </c>
      <c r="C143" s="35">
        <v>4</v>
      </c>
      <c r="D143" s="30" t="s">
        <v>480</v>
      </c>
      <c r="E143" s="29">
        <v>2</v>
      </c>
      <c r="F143" s="30" t="s">
        <v>21</v>
      </c>
      <c r="G143" s="30" t="s">
        <v>147</v>
      </c>
      <c r="H143" s="45" t="s">
        <v>146</v>
      </c>
      <c r="I143" s="28"/>
      <c r="J143" s="28"/>
    </row>
    <row r="144" spans="1:10" ht="60" x14ac:dyDescent="0.15">
      <c r="A144" s="29">
        <v>8</v>
      </c>
      <c r="B144" s="52" t="s">
        <v>39</v>
      </c>
      <c r="C144" s="35">
        <v>3</v>
      </c>
      <c r="D144" s="30" t="s">
        <v>331</v>
      </c>
      <c r="E144" s="29">
        <v>2</v>
      </c>
      <c r="F144" s="30" t="s">
        <v>332</v>
      </c>
      <c r="G144" s="30" t="s">
        <v>333</v>
      </c>
      <c r="H144" s="30" t="s">
        <v>334</v>
      </c>
      <c r="I144" s="28"/>
      <c r="J144" s="28"/>
    </row>
    <row r="145" spans="1:10" ht="30" x14ac:dyDescent="0.15">
      <c r="A145" s="35">
        <v>8</v>
      </c>
      <c r="B145" s="51" t="s">
        <v>22</v>
      </c>
      <c r="C145" s="35">
        <v>2</v>
      </c>
      <c r="D145" s="38" t="s">
        <v>480</v>
      </c>
      <c r="E145" s="35">
        <v>2</v>
      </c>
      <c r="F145" s="38" t="s">
        <v>21</v>
      </c>
      <c r="G145" s="38" t="s">
        <v>241</v>
      </c>
      <c r="H145" s="42" t="s">
        <v>140</v>
      </c>
      <c r="I145" s="36"/>
      <c r="J145" s="28"/>
    </row>
    <row r="146" spans="1:10" ht="30" x14ac:dyDescent="0.15">
      <c r="A146" s="35">
        <v>8</v>
      </c>
      <c r="B146" s="51" t="s">
        <v>22</v>
      </c>
      <c r="C146" s="35">
        <v>2</v>
      </c>
      <c r="D146" s="38" t="s">
        <v>12</v>
      </c>
      <c r="E146" s="35">
        <v>2</v>
      </c>
      <c r="F146" s="38" t="s">
        <v>16</v>
      </c>
      <c r="G146" s="38" t="s">
        <v>241</v>
      </c>
      <c r="H146" s="42" t="s">
        <v>242</v>
      </c>
      <c r="I146" s="36"/>
      <c r="J146" s="28"/>
    </row>
    <row r="147" spans="1:10" ht="30" x14ac:dyDescent="0.15">
      <c r="A147" s="35">
        <v>8</v>
      </c>
      <c r="B147" s="51" t="s">
        <v>22</v>
      </c>
      <c r="C147" s="35">
        <v>4</v>
      </c>
      <c r="D147" s="38" t="s">
        <v>480</v>
      </c>
      <c r="E147" s="35">
        <v>2</v>
      </c>
      <c r="F147" s="38" t="s">
        <v>21</v>
      </c>
      <c r="G147" s="38" t="s">
        <v>243</v>
      </c>
      <c r="H147" s="42" t="s">
        <v>239</v>
      </c>
      <c r="I147" s="36"/>
      <c r="J147" s="28"/>
    </row>
    <row r="148" spans="1:10" ht="30" x14ac:dyDescent="0.15">
      <c r="A148" s="35">
        <v>8</v>
      </c>
      <c r="B148" s="51"/>
      <c r="C148" s="35">
        <v>1</v>
      </c>
      <c r="D148" s="30" t="s">
        <v>15</v>
      </c>
      <c r="E148" s="37">
        <v>2</v>
      </c>
      <c r="F148" s="38"/>
      <c r="G148" s="30" t="s">
        <v>152</v>
      </c>
      <c r="H148" s="30" t="s">
        <v>153</v>
      </c>
      <c r="I148" s="35"/>
      <c r="J148" s="28"/>
    </row>
    <row r="149" spans="1:10" ht="30" x14ac:dyDescent="0.15">
      <c r="A149" s="58">
        <v>8</v>
      </c>
      <c r="B149" s="57" t="s">
        <v>463</v>
      </c>
      <c r="C149" s="73" t="s">
        <v>516</v>
      </c>
      <c r="D149" s="48" t="s">
        <v>526</v>
      </c>
      <c r="E149" s="58">
        <v>1</v>
      </c>
      <c r="F149" s="38" t="s">
        <v>10</v>
      </c>
      <c r="G149" s="48" t="s">
        <v>522</v>
      </c>
      <c r="H149" s="48" t="s">
        <v>527</v>
      </c>
      <c r="I149" s="59"/>
      <c r="J149" s="36"/>
    </row>
    <row r="150" spans="1:10" ht="45" x14ac:dyDescent="0.15">
      <c r="A150" s="58">
        <v>8</v>
      </c>
      <c r="B150" s="57" t="s">
        <v>463</v>
      </c>
      <c r="C150" s="73">
        <v>4</v>
      </c>
      <c r="D150" s="48" t="s">
        <v>517</v>
      </c>
      <c r="E150" s="58">
        <v>2</v>
      </c>
      <c r="F150" s="38" t="s">
        <v>518</v>
      </c>
      <c r="G150" s="48" t="s">
        <v>529</v>
      </c>
      <c r="H150" s="48" t="s">
        <v>535</v>
      </c>
      <c r="I150" s="59"/>
      <c r="J150" s="36"/>
    </row>
    <row r="151" spans="1:10" ht="30" x14ac:dyDescent="0.15">
      <c r="A151" s="29">
        <v>8</v>
      </c>
      <c r="B151" s="59" t="s">
        <v>540</v>
      </c>
      <c r="C151" s="35">
        <v>3</v>
      </c>
      <c r="D151" s="30" t="s">
        <v>327</v>
      </c>
      <c r="E151" s="29">
        <v>2</v>
      </c>
      <c r="F151" s="30" t="s">
        <v>543</v>
      </c>
      <c r="G151" s="30" t="s">
        <v>544</v>
      </c>
      <c r="H151" s="45" t="s">
        <v>545</v>
      </c>
      <c r="I151" s="28"/>
      <c r="J151" s="36"/>
    </row>
    <row r="152" spans="1:10" x14ac:dyDescent="0.15">
      <c r="A152" s="29">
        <v>8</v>
      </c>
      <c r="B152" s="52" t="s">
        <v>19</v>
      </c>
      <c r="C152" s="35">
        <v>1</v>
      </c>
      <c r="D152" s="30" t="s">
        <v>12</v>
      </c>
      <c r="E152" s="29">
        <v>2</v>
      </c>
      <c r="F152" s="30" t="s">
        <v>10</v>
      </c>
      <c r="G152" s="30" t="s">
        <v>246</v>
      </c>
      <c r="H152" s="45" t="s">
        <v>247</v>
      </c>
      <c r="I152" s="28"/>
      <c r="J152" s="28"/>
    </row>
    <row r="153" spans="1:10" ht="30" x14ac:dyDescent="0.15">
      <c r="A153" s="29">
        <v>8</v>
      </c>
      <c r="B153" s="52" t="s">
        <v>19</v>
      </c>
      <c r="C153" s="35">
        <v>1</v>
      </c>
      <c r="D153" s="30" t="s">
        <v>480</v>
      </c>
      <c r="E153" s="29">
        <v>2</v>
      </c>
      <c r="F153" s="30" t="s">
        <v>10</v>
      </c>
      <c r="G153" s="30" t="s">
        <v>246</v>
      </c>
      <c r="H153" s="45" t="s">
        <v>248</v>
      </c>
      <c r="I153" s="28"/>
      <c r="J153" s="28"/>
    </row>
    <row r="154" spans="1:10" ht="30" x14ac:dyDescent="0.15">
      <c r="A154" s="29">
        <v>8</v>
      </c>
      <c r="B154" s="52" t="s">
        <v>19</v>
      </c>
      <c r="C154" s="35">
        <v>4</v>
      </c>
      <c r="D154" s="30" t="s">
        <v>480</v>
      </c>
      <c r="E154" s="29">
        <v>2</v>
      </c>
      <c r="F154" s="30" t="s">
        <v>10</v>
      </c>
      <c r="G154" s="30" t="s">
        <v>249</v>
      </c>
      <c r="H154" s="45" t="s">
        <v>250</v>
      </c>
      <c r="I154" s="28"/>
      <c r="J154" s="28"/>
    </row>
    <row r="155" spans="1:10" x14ac:dyDescent="0.15">
      <c r="A155" s="29">
        <v>9</v>
      </c>
      <c r="B155" s="52" t="s">
        <v>24</v>
      </c>
      <c r="C155" s="35">
        <v>4</v>
      </c>
      <c r="D155" s="30" t="s">
        <v>12</v>
      </c>
      <c r="E155" s="29">
        <v>2</v>
      </c>
      <c r="F155" s="30" t="s">
        <v>10</v>
      </c>
      <c r="G155" s="30" t="s">
        <v>251</v>
      </c>
      <c r="H155" s="45" t="s">
        <v>252</v>
      </c>
      <c r="I155" s="28"/>
      <c r="J155" s="28"/>
    </row>
    <row r="156" spans="1:10" ht="30" x14ac:dyDescent="0.15">
      <c r="A156" s="29">
        <v>9</v>
      </c>
      <c r="B156" s="52" t="s">
        <v>24</v>
      </c>
      <c r="C156" s="35">
        <v>4</v>
      </c>
      <c r="D156" s="30" t="s">
        <v>480</v>
      </c>
      <c r="E156" s="29">
        <v>2</v>
      </c>
      <c r="F156" s="30" t="s">
        <v>21</v>
      </c>
      <c r="G156" s="30" t="s">
        <v>253</v>
      </c>
      <c r="H156" s="45" t="s">
        <v>254</v>
      </c>
      <c r="I156" s="28"/>
      <c r="J156" s="28"/>
    </row>
    <row r="157" spans="1:10" ht="30" x14ac:dyDescent="0.15">
      <c r="A157" s="29">
        <v>9</v>
      </c>
      <c r="B157" s="52" t="s">
        <v>8</v>
      </c>
      <c r="C157" s="35">
        <v>4</v>
      </c>
      <c r="D157" s="30" t="s">
        <v>12</v>
      </c>
      <c r="E157" s="29">
        <v>2</v>
      </c>
      <c r="F157" s="30" t="s">
        <v>10</v>
      </c>
      <c r="G157" s="30" t="s">
        <v>100</v>
      </c>
      <c r="H157" s="45" t="s">
        <v>101</v>
      </c>
      <c r="I157" s="28"/>
      <c r="J157" s="28"/>
    </row>
    <row r="158" spans="1:10" ht="30" x14ac:dyDescent="0.15">
      <c r="A158" s="29">
        <v>9</v>
      </c>
      <c r="B158" s="52" t="s">
        <v>8</v>
      </c>
      <c r="C158" s="35">
        <v>4</v>
      </c>
      <c r="D158" s="30" t="s">
        <v>480</v>
      </c>
      <c r="E158" s="29">
        <v>2</v>
      </c>
      <c r="F158" s="30" t="s">
        <v>7</v>
      </c>
      <c r="G158" s="30" t="s">
        <v>100</v>
      </c>
      <c r="H158" s="45" t="s">
        <v>255</v>
      </c>
      <c r="I158" s="28"/>
      <c r="J158" s="28"/>
    </row>
    <row r="159" spans="1:10" ht="45" x14ac:dyDescent="0.15">
      <c r="A159" s="29">
        <v>9</v>
      </c>
      <c r="B159" s="52" t="s">
        <v>8</v>
      </c>
      <c r="C159" s="35">
        <v>4</v>
      </c>
      <c r="D159" s="30" t="s">
        <v>512</v>
      </c>
      <c r="E159" s="29">
        <v>3</v>
      </c>
      <c r="F159" s="30" t="s">
        <v>21</v>
      </c>
      <c r="G159" s="30" t="s">
        <v>256</v>
      </c>
      <c r="H159" s="45" t="s">
        <v>257</v>
      </c>
      <c r="I159" s="28"/>
      <c r="J159" s="28"/>
    </row>
    <row r="160" spans="1:10" ht="45" x14ac:dyDescent="0.15">
      <c r="A160" s="29">
        <v>9</v>
      </c>
      <c r="B160" s="52" t="s">
        <v>8</v>
      </c>
      <c r="C160" s="35">
        <v>4</v>
      </c>
      <c r="D160" s="30" t="s">
        <v>512</v>
      </c>
      <c r="E160" s="29">
        <v>2</v>
      </c>
      <c r="F160" s="30" t="s">
        <v>10</v>
      </c>
      <c r="G160" s="30" t="s">
        <v>258</v>
      </c>
      <c r="H160" s="45" t="s">
        <v>259</v>
      </c>
      <c r="I160" s="28"/>
      <c r="J160" s="28"/>
    </row>
    <row r="161" spans="1:10" ht="30" x14ac:dyDescent="0.15">
      <c r="A161" s="29">
        <v>9</v>
      </c>
      <c r="B161" s="36" t="s">
        <v>36</v>
      </c>
      <c r="C161" s="35">
        <v>1</v>
      </c>
      <c r="D161" s="38" t="s">
        <v>480</v>
      </c>
      <c r="E161" s="35">
        <v>3</v>
      </c>
      <c r="F161" s="38" t="s">
        <v>21</v>
      </c>
      <c r="G161" s="38" t="s">
        <v>262</v>
      </c>
      <c r="H161" s="42" t="s">
        <v>320</v>
      </c>
      <c r="I161" s="28"/>
      <c r="J161" s="28"/>
    </row>
    <row r="162" spans="1:10" ht="30" x14ac:dyDescent="0.15">
      <c r="A162" s="29">
        <v>9</v>
      </c>
      <c r="B162" s="36" t="s">
        <v>36</v>
      </c>
      <c r="C162" s="35">
        <v>2</v>
      </c>
      <c r="D162" s="38" t="s">
        <v>480</v>
      </c>
      <c r="E162" s="35">
        <v>1</v>
      </c>
      <c r="F162" s="38" t="s">
        <v>16</v>
      </c>
      <c r="G162" s="38" t="s">
        <v>263</v>
      </c>
      <c r="H162" s="42" t="s">
        <v>264</v>
      </c>
      <c r="I162" s="28"/>
      <c r="J162" s="28"/>
    </row>
    <row r="163" spans="1:10" ht="30" x14ac:dyDescent="0.15">
      <c r="A163" s="29">
        <v>9</v>
      </c>
      <c r="B163" s="36" t="s">
        <v>36</v>
      </c>
      <c r="C163" s="35">
        <v>1</v>
      </c>
      <c r="D163" s="38" t="s">
        <v>480</v>
      </c>
      <c r="E163" s="35">
        <v>1</v>
      </c>
      <c r="F163" s="38" t="s">
        <v>23</v>
      </c>
      <c r="G163" s="38" t="s">
        <v>262</v>
      </c>
      <c r="H163" s="42" t="s">
        <v>106</v>
      </c>
      <c r="I163" s="28"/>
      <c r="J163" s="28"/>
    </row>
    <row r="164" spans="1:10" ht="30" x14ac:dyDescent="0.15">
      <c r="A164" s="35">
        <v>9</v>
      </c>
      <c r="B164" s="52" t="s">
        <v>14</v>
      </c>
      <c r="C164" s="35">
        <v>1</v>
      </c>
      <c r="D164" s="30" t="s">
        <v>480</v>
      </c>
      <c r="E164" s="29">
        <v>2</v>
      </c>
      <c r="F164" s="30" t="s">
        <v>21</v>
      </c>
      <c r="G164" s="30" t="s">
        <v>265</v>
      </c>
      <c r="H164" s="30" t="s">
        <v>266</v>
      </c>
      <c r="I164" s="28"/>
      <c r="J164" s="28"/>
    </row>
    <row r="165" spans="1:10" ht="30" x14ac:dyDescent="0.15">
      <c r="A165" s="35">
        <v>9</v>
      </c>
      <c r="B165" s="52" t="s">
        <v>14</v>
      </c>
      <c r="C165" s="35">
        <v>2</v>
      </c>
      <c r="D165" s="30" t="s">
        <v>9</v>
      </c>
      <c r="E165" s="29">
        <v>2</v>
      </c>
      <c r="F165" s="30" t="s">
        <v>267</v>
      </c>
      <c r="G165" s="30" t="s">
        <v>268</v>
      </c>
      <c r="H165" s="30" t="s">
        <v>269</v>
      </c>
      <c r="I165" s="28"/>
      <c r="J165" s="28"/>
    </row>
    <row r="166" spans="1:10" ht="30" x14ac:dyDescent="0.15">
      <c r="A166" s="35">
        <v>9</v>
      </c>
      <c r="B166" s="52" t="s">
        <v>14</v>
      </c>
      <c r="C166" s="35">
        <v>3</v>
      </c>
      <c r="D166" s="30" t="s">
        <v>12</v>
      </c>
      <c r="E166" s="29">
        <v>3</v>
      </c>
      <c r="F166" s="30" t="s">
        <v>270</v>
      </c>
      <c r="G166" s="30" t="s">
        <v>271</v>
      </c>
      <c r="H166" s="30" t="s">
        <v>272</v>
      </c>
      <c r="I166" s="28"/>
      <c r="J166" s="28"/>
    </row>
    <row r="167" spans="1:10" x14ac:dyDescent="0.15">
      <c r="A167" s="29">
        <v>9</v>
      </c>
      <c r="B167" s="51" t="s">
        <v>367</v>
      </c>
      <c r="C167" s="35">
        <v>1</v>
      </c>
      <c r="D167" s="38" t="s">
        <v>9</v>
      </c>
      <c r="E167" s="35">
        <v>2</v>
      </c>
      <c r="F167" s="38" t="s">
        <v>7</v>
      </c>
      <c r="G167" s="38" t="s">
        <v>51</v>
      </c>
      <c r="H167" s="38" t="s">
        <v>114</v>
      </c>
      <c r="I167" s="28"/>
      <c r="J167" s="28"/>
    </row>
    <row r="168" spans="1:10" x14ac:dyDescent="0.15">
      <c r="A168" s="29">
        <v>9</v>
      </c>
      <c r="B168" s="51" t="s">
        <v>367</v>
      </c>
      <c r="C168" s="35">
        <v>2</v>
      </c>
      <c r="D168" s="38" t="s">
        <v>17</v>
      </c>
      <c r="E168" s="35">
        <v>2</v>
      </c>
      <c r="F168" s="38" t="s">
        <v>21</v>
      </c>
      <c r="G168" s="38" t="s">
        <v>389</v>
      </c>
      <c r="H168" s="38" t="s">
        <v>390</v>
      </c>
      <c r="I168" s="28"/>
      <c r="J168" s="28"/>
    </row>
    <row r="169" spans="1:10" ht="30" x14ac:dyDescent="0.15">
      <c r="A169" s="29">
        <v>9</v>
      </c>
      <c r="B169" s="51" t="s">
        <v>367</v>
      </c>
      <c r="C169" s="35">
        <v>1</v>
      </c>
      <c r="D169" s="38" t="s">
        <v>12</v>
      </c>
      <c r="E169" s="35">
        <v>1</v>
      </c>
      <c r="F169" s="38" t="s">
        <v>391</v>
      </c>
      <c r="G169" s="38" t="s">
        <v>392</v>
      </c>
      <c r="H169" s="38" t="s">
        <v>393</v>
      </c>
      <c r="I169" s="28"/>
      <c r="J169" s="28"/>
    </row>
    <row r="170" spans="1:10" ht="45" x14ac:dyDescent="0.15">
      <c r="A170" s="35">
        <v>9</v>
      </c>
      <c r="B170" s="28" t="s">
        <v>124</v>
      </c>
      <c r="C170" s="35">
        <v>4</v>
      </c>
      <c r="D170" s="30" t="s">
        <v>485</v>
      </c>
      <c r="E170" s="29" t="s">
        <v>486</v>
      </c>
      <c r="F170" s="30" t="s">
        <v>10</v>
      </c>
      <c r="G170" s="30" t="s">
        <v>273</v>
      </c>
      <c r="H170" s="45" t="s">
        <v>344</v>
      </c>
      <c r="I170" s="28"/>
      <c r="J170" s="28"/>
    </row>
    <row r="171" spans="1:10" ht="45" x14ac:dyDescent="0.15">
      <c r="A171" s="35">
        <v>9</v>
      </c>
      <c r="B171" s="28" t="s">
        <v>124</v>
      </c>
      <c r="C171" s="35">
        <v>4</v>
      </c>
      <c r="D171" s="30" t="s">
        <v>485</v>
      </c>
      <c r="E171" s="29" t="s">
        <v>486</v>
      </c>
      <c r="F171" s="30" t="s">
        <v>10</v>
      </c>
      <c r="G171" s="30" t="s">
        <v>274</v>
      </c>
      <c r="H171" s="45" t="s">
        <v>345</v>
      </c>
      <c r="I171" s="28"/>
      <c r="J171" s="28"/>
    </row>
    <row r="172" spans="1:10" ht="30" x14ac:dyDescent="0.15">
      <c r="A172" s="35">
        <v>9</v>
      </c>
      <c r="B172" s="51" t="s">
        <v>38</v>
      </c>
      <c r="C172" s="35">
        <v>1</v>
      </c>
      <c r="D172" s="38" t="s">
        <v>480</v>
      </c>
      <c r="E172" s="35">
        <v>2</v>
      </c>
      <c r="F172" s="38" t="s">
        <v>21</v>
      </c>
      <c r="G172" s="38" t="s">
        <v>361</v>
      </c>
      <c r="H172" s="42" t="s">
        <v>357</v>
      </c>
      <c r="I172" s="28"/>
      <c r="J172" s="28"/>
    </row>
    <row r="173" spans="1:10" x14ac:dyDescent="0.15">
      <c r="A173" s="29">
        <v>9</v>
      </c>
      <c r="B173" s="51" t="s">
        <v>38</v>
      </c>
      <c r="C173" s="35">
        <v>2</v>
      </c>
      <c r="D173" s="38" t="s">
        <v>12</v>
      </c>
      <c r="E173" s="35">
        <v>3</v>
      </c>
      <c r="F173" s="38" t="s">
        <v>286</v>
      </c>
      <c r="G173" s="38" t="s">
        <v>361</v>
      </c>
      <c r="H173" s="42" t="s">
        <v>356</v>
      </c>
      <c r="I173" s="28"/>
      <c r="J173" s="28"/>
    </row>
    <row r="174" spans="1:10" x14ac:dyDescent="0.15">
      <c r="A174" s="29">
        <v>9</v>
      </c>
      <c r="B174" s="52" t="s">
        <v>11</v>
      </c>
      <c r="C174" s="35">
        <v>1</v>
      </c>
      <c r="D174" s="30" t="s">
        <v>12</v>
      </c>
      <c r="E174" s="29">
        <v>2</v>
      </c>
      <c r="F174" s="30" t="s">
        <v>13</v>
      </c>
      <c r="G174" s="30" t="s">
        <v>275</v>
      </c>
      <c r="H174" s="45" t="s">
        <v>276</v>
      </c>
      <c r="I174" s="28"/>
      <c r="J174" s="28"/>
    </row>
    <row r="175" spans="1:10" ht="30" x14ac:dyDescent="0.15">
      <c r="A175" s="35">
        <v>9</v>
      </c>
      <c r="B175" s="52" t="s">
        <v>11</v>
      </c>
      <c r="C175" s="35">
        <v>2</v>
      </c>
      <c r="D175" s="30" t="s">
        <v>12</v>
      </c>
      <c r="E175" s="29">
        <v>2</v>
      </c>
      <c r="F175" s="30" t="s">
        <v>134</v>
      </c>
      <c r="G175" s="30" t="s">
        <v>277</v>
      </c>
      <c r="H175" s="45" t="s">
        <v>278</v>
      </c>
      <c r="I175" s="28"/>
      <c r="J175" s="28"/>
    </row>
    <row r="176" spans="1:10" ht="30" x14ac:dyDescent="0.15">
      <c r="A176" s="67">
        <v>9</v>
      </c>
      <c r="B176" s="52" t="s">
        <v>11</v>
      </c>
      <c r="C176" s="35">
        <v>2</v>
      </c>
      <c r="D176" s="30" t="s">
        <v>12</v>
      </c>
      <c r="E176" s="29">
        <v>3</v>
      </c>
      <c r="F176" s="30" t="s">
        <v>33</v>
      </c>
      <c r="G176" s="30" t="s">
        <v>277</v>
      </c>
      <c r="H176" s="45" t="s">
        <v>279</v>
      </c>
      <c r="I176" s="28"/>
      <c r="J176" s="28"/>
    </row>
    <row r="177" spans="1:10" ht="45" x14ac:dyDescent="0.15">
      <c r="A177" s="29">
        <v>9</v>
      </c>
      <c r="B177" s="52" t="s">
        <v>11</v>
      </c>
      <c r="C177" s="35">
        <v>4</v>
      </c>
      <c r="D177" s="30" t="s">
        <v>480</v>
      </c>
      <c r="E177" s="29">
        <v>2</v>
      </c>
      <c r="F177" s="30" t="s">
        <v>33</v>
      </c>
      <c r="G177" s="30" t="s">
        <v>280</v>
      </c>
      <c r="H177" s="45" t="s">
        <v>281</v>
      </c>
      <c r="I177" s="28"/>
      <c r="J177" s="28"/>
    </row>
    <row r="178" spans="1:10" x14ac:dyDescent="0.15">
      <c r="A178" s="29">
        <v>9</v>
      </c>
      <c r="B178" s="52" t="s">
        <v>32</v>
      </c>
      <c r="C178" s="35">
        <v>4</v>
      </c>
      <c r="D178" s="30" t="s">
        <v>12</v>
      </c>
      <c r="E178" s="29">
        <v>1</v>
      </c>
      <c r="F178" s="30" t="s">
        <v>37</v>
      </c>
      <c r="G178" s="30" t="s">
        <v>282</v>
      </c>
      <c r="H178" s="45" t="s">
        <v>283</v>
      </c>
      <c r="I178" s="28"/>
      <c r="J178" s="28"/>
    </row>
    <row r="179" spans="1:10" ht="30" x14ac:dyDescent="0.15">
      <c r="A179" s="29">
        <v>9</v>
      </c>
      <c r="B179" s="52" t="s">
        <v>32</v>
      </c>
      <c r="C179" s="35">
        <v>4</v>
      </c>
      <c r="D179" s="30" t="s">
        <v>480</v>
      </c>
      <c r="E179" s="29">
        <v>1</v>
      </c>
      <c r="F179" s="30" t="s">
        <v>37</v>
      </c>
      <c r="G179" s="30" t="s">
        <v>282</v>
      </c>
      <c r="H179" s="45" t="s">
        <v>283</v>
      </c>
      <c r="I179" s="28"/>
      <c r="J179" s="28"/>
    </row>
    <row r="180" spans="1:10" ht="30" x14ac:dyDescent="0.15">
      <c r="A180" s="29">
        <v>9</v>
      </c>
      <c r="B180" s="52" t="s">
        <v>30</v>
      </c>
      <c r="C180" s="35">
        <v>4</v>
      </c>
      <c r="D180" s="30" t="s">
        <v>480</v>
      </c>
      <c r="E180" s="29">
        <v>1</v>
      </c>
      <c r="F180" s="30" t="s">
        <v>21</v>
      </c>
      <c r="G180" s="63" t="s">
        <v>284</v>
      </c>
      <c r="H180" s="45" t="s">
        <v>285</v>
      </c>
      <c r="I180" s="28"/>
      <c r="J180" s="28"/>
    </row>
    <row r="181" spans="1:10" x14ac:dyDescent="0.15">
      <c r="A181" s="29">
        <v>9</v>
      </c>
      <c r="B181" s="52" t="s">
        <v>30</v>
      </c>
      <c r="C181" s="35">
        <v>4</v>
      </c>
      <c r="D181" s="30" t="s">
        <v>12</v>
      </c>
      <c r="E181" s="29">
        <v>2</v>
      </c>
      <c r="F181" s="30" t="s">
        <v>286</v>
      </c>
      <c r="G181" s="63" t="s">
        <v>284</v>
      </c>
      <c r="H181" s="45" t="s">
        <v>287</v>
      </c>
      <c r="I181" s="28"/>
      <c r="J181" s="28"/>
    </row>
    <row r="182" spans="1:10" ht="30" x14ac:dyDescent="0.15">
      <c r="A182" s="29">
        <v>9</v>
      </c>
      <c r="B182" s="52" t="s">
        <v>30</v>
      </c>
      <c r="C182" s="35">
        <v>4</v>
      </c>
      <c r="D182" s="30" t="s">
        <v>480</v>
      </c>
      <c r="E182" s="29">
        <v>2</v>
      </c>
      <c r="F182" s="30" t="s">
        <v>21</v>
      </c>
      <c r="G182" s="30" t="s">
        <v>288</v>
      </c>
      <c r="H182" s="45" t="s">
        <v>289</v>
      </c>
      <c r="I182" s="28"/>
      <c r="J182" s="28"/>
    </row>
    <row r="183" spans="1:10" ht="30" x14ac:dyDescent="0.15">
      <c r="A183" s="29">
        <v>9</v>
      </c>
      <c r="B183" s="52" t="s">
        <v>30</v>
      </c>
      <c r="C183" s="35">
        <v>4</v>
      </c>
      <c r="D183" s="30" t="s">
        <v>480</v>
      </c>
      <c r="E183" s="29">
        <v>3</v>
      </c>
      <c r="F183" s="30" t="s">
        <v>290</v>
      </c>
      <c r="G183" s="30" t="s">
        <v>291</v>
      </c>
      <c r="H183" s="45" t="s">
        <v>292</v>
      </c>
      <c r="I183" s="28"/>
      <c r="J183" s="28"/>
    </row>
    <row r="184" spans="1:10" ht="30" x14ac:dyDescent="0.15">
      <c r="A184" s="29">
        <v>9</v>
      </c>
      <c r="B184" s="52" t="s">
        <v>30</v>
      </c>
      <c r="C184" s="35">
        <v>4</v>
      </c>
      <c r="D184" s="30" t="s">
        <v>12</v>
      </c>
      <c r="E184" s="29">
        <v>3</v>
      </c>
      <c r="F184" s="30" t="s">
        <v>16</v>
      </c>
      <c r="G184" s="30" t="s">
        <v>293</v>
      </c>
      <c r="H184" s="45" t="s">
        <v>294</v>
      </c>
      <c r="I184" s="28"/>
      <c r="J184" s="28"/>
    </row>
    <row r="185" spans="1:10" ht="75" x14ac:dyDescent="0.15">
      <c r="A185" s="29">
        <v>9</v>
      </c>
      <c r="B185" s="52" t="s">
        <v>34</v>
      </c>
      <c r="C185" s="35">
        <v>2</v>
      </c>
      <c r="D185" s="30" t="s">
        <v>480</v>
      </c>
      <c r="E185" s="29">
        <v>3</v>
      </c>
      <c r="F185" s="30" t="s">
        <v>21</v>
      </c>
      <c r="G185" s="30" t="s">
        <v>539</v>
      </c>
      <c r="H185" s="45" t="s">
        <v>296</v>
      </c>
      <c r="I185" s="28"/>
      <c r="J185" s="28"/>
    </row>
    <row r="186" spans="1:10" ht="30" x14ac:dyDescent="0.15">
      <c r="A186" s="29">
        <v>9</v>
      </c>
      <c r="B186" s="52" t="s">
        <v>34</v>
      </c>
      <c r="C186" s="35">
        <v>2</v>
      </c>
      <c r="D186" s="30" t="s">
        <v>480</v>
      </c>
      <c r="E186" s="29">
        <v>2</v>
      </c>
      <c r="F186" s="30" t="s">
        <v>21</v>
      </c>
      <c r="G186" s="30" t="s">
        <v>297</v>
      </c>
      <c r="H186" s="45" t="s">
        <v>298</v>
      </c>
      <c r="I186" s="28"/>
      <c r="J186" s="28"/>
    </row>
    <row r="187" spans="1:10" ht="30" x14ac:dyDescent="0.15">
      <c r="A187" s="29">
        <v>9</v>
      </c>
      <c r="B187" s="52" t="s">
        <v>34</v>
      </c>
      <c r="C187" s="35">
        <v>3</v>
      </c>
      <c r="D187" s="30" t="s">
        <v>12</v>
      </c>
      <c r="E187" s="29">
        <v>2</v>
      </c>
      <c r="F187" s="30" t="s">
        <v>16</v>
      </c>
      <c r="G187" s="30" t="s">
        <v>299</v>
      </c>
      <c r="H187" s="45" t="s">
        <v>300</v>
      </c>
      <c r="I187" s="28"/>
      <c r="J187" s="28"/>
    </row>
    <row r="188" spans="1:10" ht="30" x14ac:dyDescent="0.15">
      <c r="A188" s="29">
        <v>9</v>
      </c>
      <c r="B188" s="52" t="s">
        <v>26</v>
      </c>
      <c r="C188" s="35">
        <v>4</v>
      </c>
      <c r="D188" s="30" t="s">
        <v>480</v>
      </c>
      <c r="E188" s="29">
        <v>2</v>
      </c>
      <c r="F188" s="30" t="s">
        <v>21</v>
      </c>
      <c r="G188" s="30" t="s">
        <v>301</v>
      </c>
      <c r="H188" s="45" t="s">
        <v>302</v>
      </c>
      <c r="I188" s="28"/>
      <c r="J188" s="28"/>
    </row>
    <row r="189" spans="1:10" ht="30" x14ac:dyDescent="0.15">
      <c r="A189" s="29">
        <v>9</v>
      </c>
      <c r="B189" s="52" t="s">
        <v>26</v>
      </c>
      <c r="C189" s="35">
        <v>4</v>
      </c>
      <c r="D189" s="30" t="s">
        <v>480</v>
      </c>
      <c r="E189" s="29">
        <v>2</v>
      </c>
      <c r="F189" s="30" t="s">
        <v>303</v>
      </c>
      <c r="G189" s="30" t="s">
        <v>147</v>
      </c>
      <c r="H189" s="45" t="s">
        <v>304</v>
      </c>
      <c r="I189" s="28"/>
      <c r="J189" s="28"/>
    </row>
    <row r="190" spans="1:10" ht="45" x14ac:dyDescent="0.15">
      <c r="A190" s="29">
        <v>9</v>
      </c>
      <c r="B190" s="52" t="s">
        <v>26</v>
      </c>
      <c r="C190" s="35">
        <v>4</v>
      </c>
      <c r="D190" s="30" t="s">
        <v>12</v>
      </c>
      <c r="E190" s="29">
        <v>2</v>
      </c>
      <c r="F190" s="30" t="s">
        <v>305</v>
      </c>
      <c r="G190" s="30" t="s">
        <v>147</v>
      </c>
      <c r="H190" s="45" t="s">
        <v>306</v>
      </c>
      <c r="I190" s="28"/>
      <c r="J190" s="28"/>
    </row>
    <row r="191" spans="1:10" ht="30" x14ac:dyDescent="0.15">
      <c r="A191" s="29">
        <v>9</v>
      </c>
      <c r="B191" s="52" t="s">
        <v>26</v>
      </c>
      <c r="C191" s="35">
        <v>4</v>
      </c>
      <c r="D191" s="30" t="s">
        <v>20</v>
      </c>
      <c r="E191" s="29">
        <v>2</v>
      </c>
      <c r="F191" s="30" t="s">
        <v>21</v>
      </c>
      <c r="G191" s="30" t="s">
        <v>147</v>
      </c>
      <c r="H191" s="45" t="s">
        <v>307</v>
      </c>
      <c r="I191" s="28"/>
      <c r="J191" s="28"/>
    </row>
    <row r="192" spans="1:10" x14ac:dyDescent="0.15">
      <c r="A192" s="29">
        <v>9</v>
      </c>
      <c r="B192" s="52" t="s">
        <v>26</v>
      </c>
      <c r="C192" s="35">
        <v>4</v>
      </c>
      <c r="D192" s="30" t="s">
        <v>9</v>
      </c>
      <c r="E192" s="29">
        <v>2</v>
      </c>
      <c r="F192" s="30" t="s">
        <v>7</v>
      </c>
      <c r="G192" s="30" t="s">
        <v>147</v>
      </c>
      <c r="H192" s="45" t="s">
        <v>240</v>
      </c>
      <c r="I192" s="28"/>
      <c r="J192" s="28"/>
    </row>
    <row r="193" spans="1:10" ht="60" x14ac:dyDescent="0.15">
      <c r="A193" s="29">
        <v>9</v>
      </c>
      <c r="B193" s="52" t="s">
        <v>335</v>
      </c>
      <c r="C193" s="35">
        <v>1</v>
      </c>
      <c r="D193" s="30" t="s">
        <v>331</v>
      </c>
      <c r="E193" s="29">
        <v>3</v>
      </c>
      <c r="F193" s="30" t="s">
        <v>332</v>
      </c>
      <c r="G193" s="30" t="s">
        <v>336</v>
      </c>
      <c r="H193" s="45" t="s">
        <v>337</v>
      </c>
      <c r="I193" s="28"/>
      <c r="J193" s="28"/>
    </row>
    <row r="194" spans="1:10" ht="45" x14ac:dyDescent="0.15">
      <c r="A194" s="29">
        <v>9</v>
      </c>
      <c r="B194" s="51" t="s">
        <v>22</v>
      </c>
      <c r="C194" s="35">
        <v>2</v>
      </c>
      <c r="D194" s="38" t="s">
        <v>480</v>
      </c>
      <c r="E194" s="35">
        <v>2</v>
      </c>
      <c r="F194" s="38" t="s">
        <v>21</v>
      </c>
      <c r="G194" s="38" t="s">
        <v>308</v>
      </c>
      <c r="H194" s="42" t="s">
        <v>151</v>
      </c>
      <c r="I194" s="36"/>
      <c r="J194" s="28"/>
    </row>
    <row r="195" spans="1:10" ht="45" x14ac:dyDescent="0.15">
      <c r="A195" s="29">
        <v>9</v>
      </c>
      <c r="B195" s="51" t="s">
        <v>22</v>
      </c>
      <c r="C195" s="35">
        <v>2</v>
      </c>
      <c r="D195" s="38" t="s">
        <v>12</v>
      </c>
      <c r="E195" s="35">
        <v>2</v>
      </c>
      <c r="F195" s="38" t="s">
        <v>16</v>
      </c>
      <c r="G195" s="38" t="s">
        <v>308</v>
      </c>
      <c r="H195" s="42" t="s">
        <v>309</v>
      </c>
      <c r="I195" s="36"/>
      <c r="J195" s="28"/>
    </row>
    <row r="196" spans="1:10" x14ac:dyDescent="0.15">
      <c r="A196" s="29">
        <v>9</v>
      </c>
      <c r="B196" s="51"/>
      <c r="C196" s="35">
        <v>2</v>
      </c>
      <c r="D196" s="30" t="s">
        <v>15</v>
      </c>
      <c r="E196" s="37">
        <v>3</v>
      </c>
      <c r="F196" s="38"/>
      <c r="G196" s="30" t="s">
        <v>244</v>
      </c>
      <c r="H196" s="30" t="s">
        <v>245</v>
      </c>
      <c r="I196" s="35"/>
      <c r="J196" s="28"/>
    </row>
    <row r="197" spans="1:10" ht="30" x14ac:dyDescent="0.15">
      <c r="A197" s="35">
        <v>9</v>
      </c>
      <c r="B197" s="57" t="s">
        <v>463</v>
      </c>
      <c r="C197" s="73" t="s">
        <v>516</v>
      </c>
      <c r="D197" s="48" t="s">
        <v>526</v>
      </c>
      <c r="E197" s="58">
        <v>2</v>
      </c>
      <c r="F197" s="38" t="s">
        <v>10</v>
      </c>
      <c r="G197" s="48" t="s">
        <v>530</v>
      </c>
      <c r="H197" s="16" t="s">
        <v>534</v>
      </c>
      <c r="I197" s="59"/>
      <c r="J197" s="28"/>
    </row>
    <row r="198" spans="1:10" ht="45" x14ac:dyDescent="0.15">
      <c r="A198" s="35">
        <v>9</v>
      </c>
      <c r="B198" s="57" t="s">
        <v>463</v>
      </c>
      <c r="C198" s="73">
        <v>2</v>
      </c>
      <c r="D198" s="48" t="s">
        <v>528</v>
      </c>
      <c r="E198" s="58">
        <v>3</v>
      </c>
      <c r="F198" s="38" t="s">
        <v>519</v>
      </c>
      <c r="G198" s="48" t="s">
        <v>531</v>
      </c>
      <c r="H198" s="48" t="s">
        <v>533</v>
      </c>
      <c r="I198" s="59"/>
      <c r="J198" s="36"/>
    </row>
    <row r="199" spans="1:10" ht="30" x14ac:dyDescent="0.15">
      <c r="A199" s="35">
        <v>9</v>
      </c>
      <c r="B199" s="59" t="s">
        <v>540</v>
      </c>
      <c r="C199" s="35">
        <v>4</v>
      </c>
      <c r="D199" s="30" t="s">
        <v>526</v>
      </c>
      <c r="E199" s="37">
        <v>2</v>
      </c>
      <c r="F199" s="38" t="s">
        <v>21</v>
      </c>
      <c r="G199" s="30" t="s">
        <v>546</v>
      </c>
      <c r="H199" s="74" t="s">
        <v>547</v>
      </c>
      <c r="I199" s="35"/>
      <c r="J199" s="36"/>
    </row>
    <row r="200" spans="1:10" ht="30" x14ac:dyDescent="0.15">
      <c r="A200" s="35">
        <v>9</v>
      </c>
      <c r="B200" s="28" t="s">
        <v>19</v>
      </c>
      <c r="C200" s="35">
        <v>1</v>
      </c>
      <c r="D200" s="30" t="s">
        <v>480</v>
      </c>
      <c r="E200" s="29">
        <v>2</v>
      </c>
      <c r="F200" s="30" t="s">
        <v>10</v>
      </c>
      <c r="G200" s="30" t="s">
        <v>249</v>
      </c>
      <c r="H200" s="45" t="s">
        <v>250</v>
      </c>
      <c r="I200" s="28"/>
      <c r="J200" s="35"/>
    </row>
    <row r="201" spans="1:10" ht="45" x14ac:dyDescent="0.15">
      <c r="A201" s="35">
        <v>9</v>
      </c>
      <c r="B201" s="28" t="s">
        <v>448</v>
      </c>
      <c r="C201" s="35">
        <v>2</v>
      </c>
      <c r="D201" s="30" t="s">
        <v>12</v>
      </c>
      <c r="E201" s="29">
        <v>3</v>
      </c>
      <c r="F201" s="30" t="s">
        <v>449</v>
      </c>
      <c r="G201" s="30" t="s">
        <v>450</v>
      </c>
      <c r="H201" s="45" t="s">
        <v>451</v>
      </c>
      <c r="I201" s="28"/>
      <c r="J201" s="35"/>
    </row>
    <row r="202" spans="1:10" ht="30" x14ac:dyDescent="0.15">
      <c r="A202" s="35">
        <v>9</v>
      </c>
      <c r="B202" s="28" t="s">
        <v>448</v>
      </c>
      <c r="C202" s="35">
        <v>2</v>
      </c>
      <c r="D202" s="30" t="s">
        <v>12</v>
      </c>
      <c r="E202" s="29">
        <v>2</v>
      </c>
      <c r="F202" s="30" t="s">
        <v>452</v>
      </c>
      <c r="G202" s="30" t="s">
        <v>453</v>
      </c>
      <c r="H202" s="45" t="s">
        <v>454</v>
      </c>
      <c r="I202" s="28"/>
      <c r="J202" s="35"/>
    </row>
    <row r="203" spans="1:10" ht="30" x14ac:dyDescent="0.15">
      <c r="A203" s="29">
        <v>10</v>
      </c>
      <c r="B203" s="28" t="s">
        <v>448</v>
      </c>
      <c r="C203" s="35">
        <v>4</v>
      </c>
      <c r="D203" s="30" t="s">
        <v>12</v>
      </c>
      <c r="E203" s="29">
        <v>3</v>
      </c>
      <c r="F203" s="30" t="s">
        <v>455</v>
      </c>
      <c r="G203" s="30" t="s">
        <v>456</v>
      </c>
      <c r="H203" s="45" t="s">
        <v>457</v>
      </c>
      <c r="I203" s="28"/>
      <c r="J203" s="35"/>
    </row>
    <row r="204" spans="1:10" x14ac:dyDescent="0.15">
      <c r="A204" s="29">
        <v>10</v>
      </c>
      <c r="B204" s="28" t="s">
        <v>19</v>
      </c>
      <c r="C204" s="35">
        <v>4</v>
      </c>
      <c r="D204" s="30" t="s">
        <v>12</v>
      </c>
      <c r="E204" s="29">
        <v>2</v>
      </c>
      <c r="F204" s="30" t="s">
        <v>10</v>
      </c>
      <c r="G204" s="30" t="s">
        <v>458</v>
      </c>
      <c r="H204" s="45" t="s">
        <v>459</v>
      </c>
      <c r="I204" s="28"/>
      <c r="J204" s="28"/>
    </row>
    <row r="205" spans="1:10" x14ac:dyDescent="0.15">
      <c r="A205" s="29">
        <v>10</v>
      </c>
      <c r="B205" s="52" t="s">
        <v>24</v>
      </c>
      <c r="C205" s="35">
        <v>4</v>
      </c>
      <c r="D205" s="30" t="s">
        <v>12</v>
      </c>
      <c r="E205" s="29">
        <v>3</v>
      </c>
      <c r="F205" s="30" t="s">
        <v>13</v>
      </c>
      <c r="G205" s="30" t="s">
        <v>365</v>
      </c>
      <c r="H205" s="45" t="s">
        <v>366</v>
      </c>
      <c r="I205" s="28"/>
      <c r="J205" s="28"/>
    </row>
    <row r="206" spans="1:10" ht="30" x14ac:dyDescent="0.15">
      <c r="A206" s="29">
        <v>10</v>
      </c>
      <c r="B206" s="52" t="s">
        <v>8</v>
      </c>
      <c r="C206" s="35">
        <v>4</v>
      </c>
      <c r="D206" s="30" t="s">
        <v>12</v>
      </c>
      <c r="E206" s="29">
        <v>3</v>
      </c>
      <c r="F206" s="30" t="s">
        <v>10</v>
      </c>
      <c r="G206" s="30" t="s">
        <v>260</v>
      </c>
      <c r="H206" s="45" t="s">
        <v>261</v>
      </c>
      <c r="I206" s="28"/>
      <c r="J206" s="28"/>
    </row>
    <row r="207" spans="1:10" ht="45" x14ac:dyDescent="0.15">
      <c r="A207" s="29">
        <v>10</v>
      </c>
      <c r="B207" s="42" t="s">
        <v>8</v>
      </c>
      <c r="C207" s="37">
        <v>1</v>
      </c>
      <c r="D207" s="38" t="s">
        <v>12</v>
      </c>
      <c r="E207" s="37">
        <v>2</v>
      </c>
      <c r="F207" s="38" t="s">
        <v>398</v>
      </c>
      <c r="G207" s="38" t="s">
        <v>399</v>
      </c>
      <c r="H207" s="42" t="s">
        <v>400</v>
      </c>
      <c r="I207" s="36"/>
      <c r="J207" s="28"/>
    </row>
    <row r="208" spans="1:10" ht="30" x14ac:dyDescent="0.15">
      <c r="A208" s="29">
        <v>10</v>
      </c>
      <c r="B208" s="42" t="s">
        <v>8</v>
      </c>
      <c r="C208" s="37">
        <v>2</v>
      </c>
      <c r="D208" s="38" t="s">
        <v>480</v>
      </c>
      <c r="E208" s="37">
        <v>1</v>
      </c>
      <c r="F208" s="38" t="s">
        <v>7</v>
      </c>
      <c r="G208" s="38" t="s">
        <v>401</v>
      </c>
      <c r="H208" s="42" t="s">
        <v>402</v>
      </c>
      <c r="I208" s="36"/>
      <c r="J208" s="28"/>
    </row>
    <row r="209" spans="1:10" ht="30" x14ac:dyDescent="0.15">
      <c r="A209" s="29">
        <v>10</v>
      </c>
      <c r="B209" s="42" t="s">
        <v>8</v>
      </c>
      <c r="C209" s="37">
        <v>3</v>
      </c>
      <c r="D209" s="38" t="s">
        <v>480</v>
      </c>
      <c r="E209" s="37">
        <v>3</v>
      </c>
      <c r="F209" s="38" t="s">
        <v>10</v>
      </c>
      <c r="G209" s="38" t="s">
        <v>403</v>
      </c>
      <c r="H209" s="38" t="s">
        <v>436</v>
      </c>
      <c r="I209" s="36"/>
      <c r="J209" s="28"/>
    </row>
    <row r="210" spans="1:10" ht="30" x14ac:dyDescent="0.15">
      <c r="A210" s="37">
        <v>10</v>
      </c>
      <c r="B210" s="42" t="s">
        <v>8</v>
      </c>
      <c r="C210" s="37">
        <v>3</v>
      </c>
      <c r="D210" s="38" t="s">
        <v>480</v>
      </c>
      <c r="E210" s="37">
        <v>3</v>
      </c>
      <c r="F210" s="38" t="s">
        <v>7</v>
      </c>
      <c r="G210" s="38" t="s">
        <v>404</v>
      </c>
      <c r="H210" s="38" t="s">
        <v>437</v>
      </c>
      <c r="I210" s="36"/>
      <c r="J210" s="28"/>
    </row>
    <row r="211" spans="1:10" ht="30" x14ac:dyDescent="0.15">
      <c r="A211" s="37">
        <v>10</v>
      </c>
      <c r="B211" s="42" t="s">
        <v>8</v>
      </c>
      <c r="C211" s="37">
        <v>4</v>
      </c>
      <c r="D211" s="38" t="s">
        <v>480</v>
      </c>
      <c r="E211" s="37">
        <v>2</v>
      </c>
      <c r="F211" s="38" t="s">
        <v>377</v>
      </c>
      <c r="G211" s="38" t="s">
        <v>258</v>
      </c>
      <c r="H211" s="38" t="s">
        <v>482</v>
      </c>
      <c r="I211" s="36"/>
      <c r="J211" s="36"/>
    </row>
    <row r="212" spans="1:10" ht="30" x14ac:dyDescent="0.15">
      <c r="A212" s="37">
        <v>10</v>
      </c>
      <c r="B212" s="42" t="s">
        <v>8</v>
      </c>
      <c r="C212" s="37">
        <v>4</v>
      </c>
      <c r="D212" s="38" t="s">
        <v>12</v>
      </c>
      <c r="E212" s="37">
        <v>3</v>
      </c>
      <c r="F212" s="38" t="s">
        <v>377</v>
      </c>
      <c r="G212" s="38" t="s">
        <v>405</v>
      </c>
      <c r="H212" s="38" t="s">
        <v>406</v>
      </c>
      <c r="I212" s="36"/>
      <c r="J212" s="36"/>
    </row>
    <row r="213" spans="1:10" x14ac:dyDescent="0.15">
      <c r="A213" s="37">
        <v>10</v>
      </c>
      <c r="B213" s="42" t="s">
        <v>8</v>
      </c>
      <c r="C213" s="37">
        <v>4</v>
      </c>
      <c r="D213" s="38" t="s">
        <v>12</v>
      </c>
      <c r="E213" s="37">
        <v>2</v>
      </c>
      <c r="F213" s="38" t="s">
        <v>377</v>
      </c>
      <c r="G213" s="38" t="s">
        <v>405</v>
      </c>
      <c r="H213" s="38" t="s">
        <v>407</v>
      </c>
      <c r="I213" s="36"/>
      <c r="J213" s="36"/>
    </row>
    <row r="214" spans="1:10" ht="30" x14ac:dyDescent="0.15">
      <c r="A214" s="37">
        <v>10</v>
      </c>
      <c r="B214" s="36" t="s">
        <v>36</v>
      </c>
      <c r="C214" s="35" t="s">
        <v>321</v>
      </c>
      <c r="D214" s="38" t="s">
        <v>20</v>
      </c>
      <c r="E214" s="35">
        <v>3</v>
      </c>
      <c r="F214" s="38" t="s">
        <v>21</v>
      </c>
      <c r="G214" s="38" t="s">
        <v>483</v>
      </c>
      <c r="H214" s="42" t="s">
        <v>325</v>
      </c>
      <c r="I214" s="28"/>
      <c r="J214" s="36"/>
    </row>
    <row r="215" spans="1:10" ht="30" x14ac:dyDescent="0.15">
      <c r="A215" s="37">
        <v>10</v>
      </c>
      <c r="B215" s="36" t="s">
        <v>36</v>
      </c>
      <c r="C215" s="35" t="s">
        <v>321</v>
      </c>
      <c r="D215" s="76" t="s">
        <v>480</v>
      </c>
      <c r="E215" s="35">
        <v>3</v>
      </c>
      <c r="F215" s="38" t="s">
        <v>21</v>
      </c>
      <c r="G215" s="38" t="s">
        <v>484</v>
      </c>
      <c r="H215" s="42" t="s">
        <v>326</v>
      </c>
      <c r="I215" s="28"/>
      <c r="J215" s="36"/>
    </row>
    <row r="216" spans="1:10" x14ac:dyDescent="0.15">
      <c r="A216" s="37">
        <v>10</v>
      </c>
      <c r="B216" s="52" t="s">
        <v>14</v>
      </c>
      <c r="C216" s="35">
        <v>1</v>
      </c>
      <c r="D216" s="30" t="s">
        <v>12</v>
      </c>
      <c r="E216" s="29">
        <v>3</v>
      </c>
      <c r="F216" s="30" t="s">
        <v>10</v>
      </c>
      <c r="G216" s="30" t="s">
        <v>314</v>
      </c>
      <c r="H216" s="30" t="s">
        <v>315</v>
      </c>
      <c r="I216" s="28"/>
      <c r="J216" s="36"/>
    </row>
    <row r="217" spans="1:10" ht="30" x14ac:dyDescent="0.15">
      <c r="A217" s="35">
        <v>10</v>
      </c>
      <c r="B217" s="52" t="s">
        <v>14</v>
      </c>
      <c r="C217" s="35">
        <v>4</v>
      </c>
      <c r="D217" s="30" t="s">
        <v>12</v>
      </c>
      <c r="E217" s="29">
        <v>3</v>
      </c>
      <c r="F217" s="30" t="s">
        <v>316</v>
      </c>
      <c r="G217" s="30" t="s">
        <v>188</v>
      </c>
      <c r="H217" s="30" t="s">
        <v>343</v>
      </c>
      <c r="I217" s="28"/>
      <c r="J217" s="36"/>
    </row>
    <row r="218" spans="1:10" ht="30" x14ac:dyDescent="0.15">
      <c r="A218" s="35">
        <v>10</v>
      </c>
      <c r="B218" s="52" t="s">
        <v>14</v>
      </c>
      <c r="C218" s="35">
        <v>3</v>
      </c>
      <c r="D218" s="30" t="s">
        <v>12</v>
      </c>
      <c r="E218" s="29">
        <v>3</v>
      </c>
      <c r="F218" s="30" t="s">
        <v>270</v>
      </c>
      <c r="G218" s="30" t="s">
        <v>317</v>
      </c>
      <c r="H218" s="30" t="s">
        <v>318</v>
      </c>
      <c r="I218" s="28"/>
      <c r="J218" s="28"/>
    </row>
    <row r="219" spans="1:10" ht="60" x14ac:dyDescent="0.15">
      <c r="A219" s="29">
        <v>10</v>
      </c>
      <c r="B219" s="52" t="s">
        <v>367</v>
      </c>
      <c r="C219" s="35">
        <v>1</v>
      </c>
      <c r="D219" s="30" t="s">
        <v>376</v>
      </c>
      <c r="E219" s="29">
        <v>2</v>
      </c>
      <c r="F219" s="30" t="s">
        <v>377</v>
      </c>
      <c r="G219" s="30" t="s">
        <v>378</v>
      </c>
      <c r="H219" s="45"/>
      <c r="I219" s="28"/>
      <c r="J219" s="28"/>
    </row>
    <row r="220" spans="1:10" ht="75" x14ac:dyDescent="0.15">
      <c r="A220" s="29">
        <v>10</v>
      </c>
      <c r="B220" s="52" t="s">
        <v>367</v>
      </c>
      <c r="C220" s="35">
        <v>3</v>
      </c>
      <c r="D220" s="30" t="s">
        <v>376</v>
      </c>
      <c r="E220" s="29">
        <v>2</v>
      </c>
      <c r="F220" s="30" t="s">
        <v>10</v>
      </c>
      <c r="G220" s="46" t="s">
        <v>379</v>
      </c>
      <c r="H220" s="45"/>
      <c r="I220" s="28"/>
      <c r="J220" s="28"/>
    </row>
    <row r="221" spans="1:10" ht="30" x14ac:dyDescent="0.15">
      <c r="A221" s="29">
        <v>10</v>
      </c>
      <c r="B221" s="52" t="s">
        <v>367</v>
      </c>
      <c r="C221" s="35">
        <v>4</v>
      </c>
      <c r="D221" s="30" t="s">
        <v>376</v>
      </c>
      <c r="E221" s="29">
        <v>2</v>
      </c>
      <c r="F221" s="30" t="s">
        <v>380</v>
      </c>
      <c r="G221" s="30" t="s">
        <v>381</v>
      </c>
      <c r="H221" s="46" t="s">
        <v>382</v>
      </c>
      <c r="I221" s="28"/>
      <c r="J221" s="28"/>
    </row>
    <row r="222" spans="1:10" x14ac:dyDescent="0.15">
      <c r="A222" s="29">
        <v>10</v>
      </c>
      <c r="B222" s="52" t="s">
        <v>367</v>
      </c>
      <c r="C222" s="35">
        <v>4</v>
      </c>
      <c r="D222" s="30" t="s">
        <v>17</v>
      </c>
      <c r="E222" s="29">
        <v>2</v>
      </c>
      <c r="F222" s="30" t="s">
        <v>383</v>
      </c>
      <c r="G222" s="30" t="s">
        <v>384</v>
      </c>
      <c r="H222" s="46" t="s">
        <v>385</v>
      </c>
      <c r="I222" s="28"/>
      <c r="J222" s="28"/>
    </row>
    <row r="223" spans="1:10" ht="30" x14ac:dyDescent="0.15">
      <c r="A223" s="29">
        <v>10</v>
      </c>
      <c r="B223" s="28" t="s">
        <v>124</v>
      </c>
      <c r="C223" s="35">
        <v>1</v>
      </c>
      <c r="D223" s="30" t="s">
        <v>480</v>
      </c>
      <c r="E223" s="29">
        <v>3</v>
      </c>
      <c r="F223" s="30" t="s">
        <v>21</v>
      </c>
      <c r="G223" s="30" t="s">
        <v>346</v>
      </c>
      <c r="H223" s="45" t="s">
        <v>347</v>
      </c>
      <c r="I223" s="28"/>
      <c r="J223" s="28"/>
    </row>
    <row r="224" spans="1:10" ht="45" x14ac:dyDescent="0.15">
      <c r="A224" s="29">
        <v>10</v>
      </c>
      <c r="B224" s="28" t="s">
        <v>124</v>
      </c>
      <c r="C224" s="35">
        <v>1</v>
      </c>
      <c r="D224" s="30" t="s">
        <v>12</v>
      </c>
      <c r="E224" s="29">
        <v>2</v>
      </c>
      <c r="F224" s="30" t="s">
        <v>16</v>
      </c>
      <c r="G224" s="30" t="s">
        <v>346</v>
      </c>
      <c r="H224" s="45" t="s">
        <v>349</v>
      </c>
      <c r="I224" s="28"/>
      <c r="J224" s="28"/>
    </row>
    <row r="225" spans="1:13" ht="30" x14ac:dyDescent="0.15">
      <c r="A225" s="29">
        <v>10</v>
      </c>
      <c r="B225" s="28" t="s">
        <v>124</v>
      </c>
      <c r="C225" s="43" t="s">
        <v>348</v>
      </c>
      <c r="D225" s="30" t="s">
        <v>20</v>
      </c>
      <c r="E225" s="29">
        <v>3</v>
      </c>
      <c r="F225" s="30" t="s">
        <v>21</v>
      </c>
      <c r="G225" s="30" t="s">
        <v>350</v>
      </c>
      <c r="H225" s="45" t="s">
        <v>351</v>
      </c>
      <c r="I225" s="28"/>
      <c r="J225" s="28"/>
    </row>
    <row r="226" spans="1:13" ht="30" x14ac:dyDescent="0.15">
      <c r="A226" s="29">
        <v>10</v>
      </c>
      <c r="B226" s="28" t="s">
        <v>124</v>
      </c>
      <c r="C226" s="35" t="s">
        <v>348</v>
      </c>
      <c r="D226" s="30" t="s">
        <v>12</v>
      </c>
      <c r="E226" s="29">
        <v>3</v>
      </c>
      <c r="F226" s="30" t="s">
        <v>16</v>
      </c>
      <c r="G226" s="30" t="s">
        <v>350</v>
      </c>
      <c r="H226" s="45" t="s">
        <v>352</v>
      </c>
      <c r="I226" s="28"/>
      <c r="J226" s="28"/>
    </row>
    <row r="227" spans="1:13" ht="60" x14ac:dyDescent="0.15">
      <c r="A227" s="29">
        <v>10</v>
      </c>
      <c r="B227" s="51" t="s">
        <v>38</v>
      </c>
      <c r="C227" s="35">
        <v>4</v>
      </c>
      <c r="D227" s="38" t="s">
        <v>12</v>
      </c>
      <c r="E227" s="35">
        <v>2</v>
      </c>
      <c r="F227" s="38" t="s">
        <v>354</v>
      </c>
      <c r="G227" s="38" t="s">
        <v>362</v>
      </c>
      <c r="H227" s="42" t="s">
        <v>358</v>
      </c>
      <c r="I227" s="28"/>
      <c r="J227" s="28"/>
    </row>
    <row r="228" spans="1:13" ht="45" x14ac:dyDescent="0.15">
      <c r="A228" s="29">
        <v>10</v>
      </c>
      <c r="B228" s="28" t="s">
        <v>11</v>
      </c>
      <c r="C228" s="35">
        <v>1</v>
      </c>
      <c r="D228" s="30" t="s">
        <v>12</v>
      </c>
      <c r="E228" s="29">
        <v>2</v>
      </c>
      <c r="F228" s="30" t="s">
        <v>33</v>
      </c>
      <c r="G228" s="30" t="s">
        <v>440</v>
      </c>
      <c r="H228" s="45" t="s">
        <v>281</v>
      </c>
      <c r="I228" s="28"/>
      <c r="J228" s="28"/>
    </row>
    <row r="229" spans="1:13" ht="30" x14ac:dyDescent="0.15">
      <c r="A229" s="29">
        <v>10</v>
      </c>
      <c r="B229" s="28" t="s">
        <v>11</v>
      </c>
      <c r="C229" s="35">
        <v>1</v>
      </c>
      <c r="D229" s="30" t="s">
        <v>12</v>
      </c>
      <c r="E229" s="29">
        <v>2</v>
      </c>
      <c r="F229" s="30" t="s">
        <v>33</v>
      </c>
      <c r="G229" s="30" t="s">
        <v>441</v>
      </c>
      <c r="H229" s="45" t="s">
        <v>442</v>
      </c>
      <c r="I229" s="28"/>
      <c r="J229" s="28"/>
    </row>
    <row r="230" spans="1:13" ht="30" x14ac:dyDescent="0.15">
      <c r="A230" s="35">
        <v>10</v>
      </c>
      <c r="B230" s="28" t="s">
        <v>11</v>
      </c>
      <c r="C230" s="35">
        <v>2</v>
      </c>
      <c r="D230" s="30" t="s">
        <v>12</v>
      </c>
      <c r="E230" s="29">
        <v>2</v>
      </c>
      <c r="F230" s="30" t="s">
        <v>33</v>
      </c>
      <c r="G230" s="30" t="s">
        <v>443</v>
      </c>
      <c r="H230" s="45" t="s">
        <v>444</v>
      </c>
      <c r="I230" s="28"/>
      <c r="J230" s="28"/>
    </row>
    <row r="231" spans="1:13" ht="30" x14ac:dyDescent="0.15">
      <c r="A231" s="29">
        <v>10</v>
      </c>
      <c r="B231" s="28" t="s">
        <v>11</v>
      </c>
      <c r="C231" s="35">
        <v>3</v>
      </c>
      <c r="D231" s="30" t="s">
        <v>12</v>
      </c>
      <c r="E231" s="29">
        <v>2</v>
      </c>
      <c r="F231" s="30" t="s">
        <v>33</v>
      </c>
      <c r="G231" s="30" t="s">
        <v>445</v>
      </c>
      <c r="H231" s="45" t="s">
        <v>446</v>
      </c>
      <c r="I231" s="28"/>
      <c r="J231" s="28"/>
    </row>
    <row r="232" spans="1:13" ht="30" x14ac:dyDescent="0.15">
      <c r="A232" s="29">
        <v>10</v>
      </c>
      <c r="B232" s="28" t="s">
        <v>11</v>
      </c>
      <c r="C232" s="35">
        <v>4</v>
      </c>
      <c r="D232" s="30" t="s">
        <v>12</v>
      </c>
      <c r="E232" s="29">
        <v>2</v>
      </c>
      <c r="F232" s="30" t="s">
        <v>33</v>
      </c>
      <c r="G232" s="30" t="s">
        <v>447</v>
      </c>
      <c r="H232" s="45" t="s">
        <v>276</v>
      </c>
      <c r="I232" s="28"/>
      <c r="J232" s="28"/>
    </row>
    <row r="233" spans="1:13" x14ac:dyDescent="0.15">
      <c r="A233" s="29">
        <v>10</v>
      </c>
      <c r="B233" s="52" t="s">
        <v>32</v>
      </c>
      <c r="C233" s="35">
        <v>4</v>
      </c>
      <c r="D233" s="30" t="s">
        <v>12</v>
      </c>
      <c r="E233" s="29">
        <v>2</v>
      </c>
      <c r="F233" s="30" t="s">
        <v>37</v>
      </c>
      <c r="G233" s="30" t="s">
        <v>364</v>
      </c>
      <c r="H233" s="45" t="s">
        <v>283</v>
      </c>
      <c r="I233" s="28"/>
      <c r="J233" s="28"/>
    </row>
    <row r="234" spans="1:13" ht="30" x14ac:dyDescent="0.15">
      <c r="A234" s="29">
        <v>10</v>
      </c>
      <c r="B234" s="51" t="s">
        <v>30</v>
      </c>
      <c r="C234" s="35">
        <v>4</v>
      </c>
      <c r="D234" s="38" t="s">
        <v>12</v>
      </c>
      <c r="E234" s="35">
        <v>4</v>
      </c>
      <c r="F234" s="38" t="s">
        <v>419</v>
      </c>
      <c r="G234" s="38" t="s">
        <v>420</v>
      </c>
      <c r="H234" s="42" t="s">
        <v>294</v>
      </c>
      <c r="I234" s="36"/>
      <c r="J234" s="28"/>
    </row>
    <row r="235" spans="1:13" ht="30" x14ac:dyDescent="0.15">
      <c r="A235" s="29">
        <v>10</v>
      </c>
      <c r="B235" s="51" t="s">
        <v>30</v>
      </c>
      <c r="C235" s="35">
        <v>2</v>
      </c>
      <c r="D235" s="38" t="s">
        <v>12</v>
      </c>
      <c r="E235" s="35">
        <v>4</v>
      </c>
      <c r="F235" s="38" t="s">
        <v>13</v>
      </c>
      <c r="G235" s="38" t="s">
        <v>421</v>
      </c>
      <c r="H235" s="42" t="s">
        <v>422</v>
      </c>
      <c r="I235" s="36"/>
      <c r="J235" s="28"/>
    </row>
    <row r="236" spans="1:13" ht="30" x14ac:dyDescent="0.15">
      <c r="A236" s="29">
        <v>10</v>
      </c>
      <c r="B236" s="51" t="s">
        <v>30</v>
      </c>
      <c r="C236" s="35">
        <v>1</v>
      </c>
      <c r="D236" s="38" t="s">
        <v>20</v>
      </c>
      <c r="E236" s="35">
        <v>3</v>
      </c>
      <c r="F236" s="38" t="s">
        <v>423</v>
      </c>
      <c r="G236" s="38" t="s">
        <v>424</v>
      </c>
      <c r="H236" s="42" t="s">
        <v>425</v>
      </c>
      <c r="I236" s="36"/>
      <c r="J236" s="28"/>
    </row>
    <row r="237" spans="1:13" ht="30" x14ac:dyDescent="0.15">
      <c r="A237" s="35">
        <v>10</v>
      </c>
      <c r="B237" s="51" t="s">
        <v>34</v>
      </c>
      <c r="C237" s="35">
        <v>1</v>
      </c>
      <c r="D237" s="38" t="s">
        <v>12</v>
      </c>
      <c r="E237" s="35">
        <v>3</v>
      </c>
      <c r="F237" s="38" t="s">
        <v>408</v>
      </c>
      <c r="G237" s="38" t="s">
        <v>409</v>
      </c>
      <c r="H237" s="42" t="s">
        <v>410</v>
      </c>
      <c r="I237" s="36"/>
      <c r="J237" s="28"/>
      <c r="M237" s="16"/>
    </row>
    <row r="238" spans="1:13" ht="30" x14ac:dyDescent="0.15">
      <c r="A238" s="35">
        <v>10</v>
      </c>
      <c r="B238" s="51" t="s">
        <v>34</v>
      </c>
      <c r="C238" s="35">
        <v>2</v>
      </c>
      <c r="D238" s="38" t="s">
        <v>12</v>
      </c>
      <c r="E238" s="35">
        <v>2</v>
      </c>
      <c r="F238" s="38" t="s">
        <v>16</v>
      </c>
      <c r="G238" s="38" t="s">
        <v>411</v>
      </c>
      <c r="H238" s="42" t="s">
        <v>412</v>
      </c>
      <c r="I238" s="36"/>
      <c r="J238" s="36"/>
      <c r="M238" s="16"/>
    </row>
    <row r="239" spans="1:13" ht="30" x14ac:dyDescent="0.15">
      <c r="A239" s="35">
        <v>10</v>
      </c>
      <c r="B239" s="51" t="s">
        <v>34</v>
      </c>
      <c r="C239" s="35">
        <v>3</v>
      </c>
      <c r="D239" s="38" t="s">
        <v>480</v>
      </c>
      <c r="E239" s="35">
        <v>2</v>
      </c>
      <c r="F239" s="38" t="s">
        <v>21</v>
      </c>
      <c r="G239" s="38" t="s">
        <v>413</v>
      </c>
      <c r="H239" s="42" t="s">
        <v>414</v>
      </c>
      <c r="I239" s="36"/>
      <c r="J239" s="36"/>
      <c r="M239" s="16"/>
    </row>
    <row r="240" spans="1:13" ht="30" x14ac:dyDescent="0.15">
      <c r="A240" s="35">
        <v>10</v>
      </c>
      <c r="B240" s="51" t="s">
        <v>34</v>
      </c>
      <c r="C240" s="35">
        <v>3</v>
      </c>
      <c r="D240" s="38" t="s">
        <v>480</v>
      </c>
      <c r="E240" s="35">
        <v>2</v>
      </c>
      <c r="F240" s="38" t="s">
        <v>21</v>
      </c>
      <c r="G240" s="38" t="s">
        <v>415</v>
      </c>
      <c r="H240" s="42" t="s">
        <v>416</v>
      </c>
      <c r="I240" s="36"/>
      <c r="J240" s="36"/>
      <c r="M240" s="16"/>
    </row>
    <row r="241" spans="1:13" ht="30" x14ac:dyDescent="0.15">
      <c r="A241" s="35">
        <v>10</v>
      </c>
      <c r="B241" s="51" t="s">
        <v>34</v>
      </c>
      <c r="C241" s="35">
        <v>4</v>
      </c>
      <c r="D241" s="38" t="s">
        <v>480</v>
      </c>
      <c r="E241" s="35">
        <v>2</v>
      </c>
      <c r="F241" s="38" t="s">
        <v>16</v>
      </c>
      <c r="G241" s="38" t="s">
        <v>417</v>
      </c>
      <c r="H241" s="42" t="s">
        <v>418</v>
      </c>
      <c r="I241" s="36"/>
      <c r="J241" s="36"/>
      <c r="M241" s="16"/>
    </row>
    <row r="242" spans="1:13" ht="30" x14ac:dyDescent="0.15">
      <c r="A242" s="35">
        <v>10</v>
      </c>
      <c r="B242" s="52" t="s">
        <v>26</v>
      </c>
      <c r="C242" s="35">
        <v>1</v>
      </c>
      <c r="D242" s="30" t="s">
        <v>480</v>
      </c>
      <c r="E242" s="29">
        <v>2</v>
      </c>
      <c r="F242" s="30" t="s">
        <v>21</v>
      </c>
      <c r="G242" s="30" t="s">
        <v>147</v>
      </c>
      <c r="H242" s="45" t="s">
        <v>146</v>
      </c>
      <c r="I242" s="28"/>
      <c r="J242" s="36"/>
      <c r="M242" s="16"/>
    </row>
    <row r="243" spans="1:13" ht="30" x14ac:dyDescent="0.15">
      <c r="A243" s="35">
        <v>10</v>
      </c>
      <c r="B243" s="52" t="s">
        <v>26</v>
      </c>
      <c r="C243" s="35">
        <v>4</v>
      </c>
      <c r="D243" s="30" t="s">
        <v>480</v>
      </c>
      <c r="E243" s="29">
        <v>2</v>
      </c>
      <c r="F243" s="30" t="s">
        <v>21</v>
      </c>
      <c r="G243" s="30" t="s">
        <v>394</v>
      </c>
      <c r="H243" s="45" t="s">
        <v>395</v>
      </c>
      <c r="I243" s="28"/>
      <c r="J243" s="36"/>
    </row>
    <row r="244" spans="1:13" ht="60" x14ac:dyDescent="0.15">
      <c r="A244" s="35">
        <v>10</v>
      </c>
      <c r="B244" s="52" t="s">
        <v>26</v>
      </c>
      <c r="C244" s="35">
        <v>4</v>
      </c>
      <c r="D244" s="30" t="s">
        <v>12</v>
      </c>
      <c r="E244" s="29">
        <v>3</v>
      </c>
      <c r="F244" s="30" t="s">
        <v>16</v>
      </c>
      <c r="G244" s="30" t="s">
        <v>396</v>
      </c>
      <c r="H244" s="45" t="s">
        <v>306</v>
      </c>
      <c r="I244" s="28"/>
      <c r="J244" s="36"/>
    </row>
    <row r="245" spans="1:13" ht="30" x14ac:dyDescent="0.15">
      <c r="A245" s="29">
        <v>10</v>
      </c>
      <c r="B245" s="52" t="s">
        <v>26</v>
      </c>
      <c r="C245" s="35">
        <v>4</v>
      </c>
      <c r="D245" s="30" t="s">
        <v>9</v>
      </c>
      <c r="E245" s="29">
        <v>2</v>
      </c>
      <c r="F245" s="30" t="s">
        <v>7</v>
      </c>
      <c r="G245" s="30" t="s">
        <v>147</v>
      </c>
      <c r="H245" s="45" t="s">
        <v>397</v>
      </c>
      <c r="I245" s="28"/>
      <c r="J245" s="36"/>
    </row>
    <row r="246" spans="1:13" ht="60" x14ac:dyDescent="0.15">
      <c r="A246" s="29">
        <v>10</v>
      </c>
      <c r="B246" s="52" t="s">
        <v>39</v>
      </c>
      <c r="C246" s="35">
        <v>3</v>
      </c>
      <c r="D246" s="30" t="s">
        <v>331</v>
      </c>
      <c r="E246" s="29">
        <v>3</v>
      </c>
      <c r="F246" s="30" t="s">
        <v>332</v>
      </c>
      <c r="G246" s="30" t="s">
        <v>338</v>
      </c>
      <c r="H246" s="30" t="s">
        <v>339</v>
      </c>
      <c r="I246" s="28"/>
      <c r="J246" s="28"/>
    </row>
    <row r="247" spans="1:13" ht="30" x14ac:dyDescent="0.15">
      <c r="A247" s="29">
        <v>10</v>
      </c>
      <c r="B247" s="51" t="s">
        <v>22</v>
      </c>
      <c r="C247" s="35">
        <v>1</v>
      </c>
      <c r="D247" s="38" t="s">
        <v>480</v>
      </c>
      <c r="E247" s="35">
        <v>2</v>
      </c>
      <c r="F247" s="38" t="s">
        <v>21</v>
      </c>
      <c r="G247" s="38" t="s">
        <v>310</v>
      </c>
      <c r="H247" s="42" t="s">
        <v>311</v>
      </c>
      <c r="I247" s="36"/>
      <c r="J247" s="28"/>
    </row>
    <row r="248" spans="1:13" ht="30" x14ac:dyDescent="0.15">
      <c r="A248" s="29">
        <v>10</v>
      </c>
      <c r="B248" s="51" t="s">
        <v>22</v>
      </c>
      <c r="C248" s="35">
        <v>1</v>
      </c>
      <c r="D248" s="38" t="s">
        <v>12</v>
      </c>
      <c r="E248" s="35">
        <v>2</v>
      </c>
      <c r="F248" s="38" t="s">
        <v>16</v>
      </c>
      <c r="G248" s="38" t="s">
        <v>310</v>
      </c>
      <c r="H248" s="42" t="s">
        <v>312</v>
      </c>
      <c r="I248" s="36"/>
      <c r="J248" s="28"/>
    </row>
    <row r="249" spans="1:13" ht="30" x14ac:dyDescent="0.15">
      <c r="A249" s="29">
        <v>10</v>
      </c>
      <c r="B249" s="51" t="s">
        <v>22</v>
      </c>
      <c r="C249" s="35">
        <v>2</v>
      </c>
      <c r="D249" s="38" t="s">
        <v>480</v>
      </c>
      <c r="E249" s="35">
        <v>2</v>
      </c>
      <c r="F249" s="38" t="s">
        <v>21</v>
      </c>
      <c r="G249" s="38" t="s">
        <v>310</v>
      </c>
      <c r="H249" s="42" t="s">
        <v>313</v>
      </c>
      <c r="I249" s="35"/>
      <c r="J249" s="28"/>
    </row>
    <row r="250" spans="1:13" ht="30" x14ac:dyDescent="0.15">
      <c r="A250" s="35">
        <v>10</v>
      </c>
      <c r="B250" s="51" t="s">
        <v>22</v>
      </c>
      <c r="C250" s="35">
        <v>3</v>
      </c>
      <c r="D250" s="38" t="s">
        <v>20</v>
      </c>
      <c r="E250" s="35">
        <v>2</v>
      </c>
      <c r="F250" s="38" t="s">
        <v>21</v>
      </c>
      <c r="G250" s="38" t="s">
        <v>427</v>
      </c>
      <c r="H250" s="42" t="s">
        <v>428</v>
      </c>
      <c r="I250" s="35"/>
      <c r="J250" s="28"/>
    </row>
    <row r="251" spans="1:13" ht="30" x14ac:dyDescent="0.15">
      <c r="A251" s="35">
        <v>10</v>
      </c>
      <c r="B251" s="57" t="s">
        <v>463</v>
      </c>
      <c r="C251" s="73" t="s">
        <v>516</v>
      </c>
      <c r="D251" s="48" t="s">
        <v>526</v>
      </c>
      <c r="E251" s="58">
        <v>2</v>
      </c>
      <c r="F251" s="38" t="s">
        <v>10</v>
      </c>
      <c r="G251" s="48" t="s">
        <v>530</v>
      </c>
      <c r="H251" s="48" t="s">
        <v>532</v>
      </c>
      <c r="I251" s="59"/>
      <c r="J251" s="36"/>
    </row>
    <row r="252" spans="1:13" x14ac:dyDescent="0.15">
      <c r="A252" s="35">
        <v>10</v>
      </c>
      <c r="B252" s="59" t="s">
        <v>540</v>
      </c>
      <c r="C252" s="35">
        <v>1</v>
      </c>
      <c r="D252" s="30" t="s">
        <v>9</v>
      </c>
      <c r="E252" s="29">
        <v>2</v>
      </c>
      <c r="F252" s="30" t="s">
        <v>10</v>
      </c>
      <c r="G252" s="30" t="s">
        <v>51</v>
      </c>
      <c r="H252" s="48" t="s">
        <v>551</v>
      </c>
      <c r="I252" s="28"/>
      <c r="J252" s="36"/>
    </row>
    <row r="253" spans="1:13" x14ac:dyDescent="0.15">
      <c r="A253" s="29">
        <v>10</v>
      </c>
      <c r="B253" s="59" t="s">
        <v>540</v>
      </c>
      <c r="C253" s="35">
        <v>3</v>
      </c>
      <c r="D253" s="30" t="s">
        <v>12</v>
      </c>
      <c r="E253" s="29">
        <v>2</v>
      </c>
      <c r="F253" s="30" t="s">
        <v>548</v>
      </c>
      <c r="G253" s="30" t="s">
        <v>549</v>
      </c>
      <c r="H253" s="48" t="s">
        <v>550</v>
      </c>
      <c r="I253" s="28"/>
      <c r="J253" s="35"/>
    </row>
    <row r="254" spans="1:13" ht="30" x14ac:dyDescent="0.15">
      <c r="A254" s="29">
        <v>10</v>
      </c>
      <c r="B254" s="28" t="s">
        <v>124</v>
      </c>
      <c r="C254" s="43" t="s">
        <v>487</v>
      </c>
      <c r="D254" s="59" t="s">
        <v>488</v>
      </c>
      <c r="E254" s="29">
        <v>3</v>
      </c>
      <c r="F254" s="30" t="s">
        <v>489</v>
      </c>
      <c r="G254" s="30" t="s">
        <v>490</v>
      </c>
      <c r="H254" s="45" t="s">
        <v>491</v>
      </c>
      <c r="I254" s="28"/>
      <c r="J254" s="59"/>
    </row>
    <row r="255" spans="1:13" ht="30" x14ac:dyDescent="0.15">
      <c r="A255" s="29">
        <v>10</v>
      </c>
      <c r="B255" s="28" t="s">
        <v>124</v>
      </c>
      <c r="C255" s="35" t="s">
        <v>487</v>
      </c>
      <c r="D255" s="30" t="s">
        <v>488</v>
      </c>
      <c r="E255" s="29">
        <v>3</v>
      </c>
      <c r="F255" s="30" t="s">
        <v>492</v>
      </c>
      <c r="G255" s="30" t="s">
        <v>490</v>
      </c>
      <c r="H255" s="45" t="s">
        <v>493</v>
      </c>
      <c r="I255" s="28"/>
      <c r="J255" s="28"/>
    </row>
    <row r="256" spans="1:13" ht="90" x14ac:dyDescent="0.15">
      <c r="A256" s="29">
        <v>10</v>
      </c>
      <c r="B256" s="28" t="s">
        <v>124</v>
      </c>
      <c r="C256" s="35" t="s">
        <v>494</v>
      </c>
      <c r="D256" s="30" t="s">
        <v>495</v>
      </c>
      <c r="E256" s="29">
        <v>3</v>
      </c>
      <c r="F256" s="30" t="s">
        <v>496</v>
      </c>
      <c r="G256" s="30" t="s">
        <v>490</v>
      </c>
      <c r="H256" s="45" t="s">
        <v>497</v>
      </c>
      <c r="I256" s="28"/>
      <c r="J256" s="28"/>
    </row>
    <row r="257" spans="1:10" x14ac:dyDescent="0.15">
      <c r="A257" s="29">
        <v>11</v>
      </c>
      <c r="B257" s="28" t="s">
        <v>124</v>
      </c>
      <c r="C257" s="35" t="s">
        <v>494</v>
      </c>
      <c r="D257" s="59" t="s">
        <v>498</v>
      </c>
      <c r="E257" s="29">
        <v>2</v>
      </c>
      <c r="F257" s="30" t="s">
        <v>499</v>
      </c>
      <c r="G257" s="30" t="s">
        <v>490</v>
      </c>
      <c r="H257" s="45" t="s">
        <v>500</v>
      </c>
      <c r="I257" s="28"/>
      <c r="J257" s="28"/>
    </row>
    <row r="258" spans="1:10" ht="30" x14ac:dyDescent="0.15">
      <c r="A258" s="29">
        <v>11</v>
      </c>
      <c r="B258" s="28" t="s">
        <v>124</v>
      </c>
      <c r="C258" s="35" t="s">
        <v>501</v>
      </c>
      <c r="D258" s="30" t="s">
        <v>495</v>
      </c>
      <c r="E258" s="29">
        <v>3</v>
      </c>
      <c r="F258" s="30" t="s">
        <v>21</v>
      </c>
      <c r="G258" s="30" t="s">
        <v>502</v>
      </c>
      <c r="H258" s="45" t="s">
        <v>503</v>
      </c>
      <c r="I258" s="28"/>
      <c r="J258" s="28"/>
    </row>
    <row r="259" spans="1:10" ht="30" x14ac:dyDescent="0.15">
      <c r="A259" s="29">
        <v>11</v>
      </c>
      <c r="B259" s="28" t="s">
        <v>124</v>
      </c>
      <c r="C259" s="35" t="s">
        <v>501</v>
      </c>
      <c r="D259" s="30" t="s">
        <v>504</v>
      </c>
      <c r="E259" s="29">
        <v>3</v>
      </c>
      <c r="F259" s="30" t="s">
        <v>505</v>
      </c>
      <c r="G259" s="30" t="s">
        <v>502</v>
      </c>
      <c r="H259" s="45" t="s">
        <v>506</v>
      </c>
      <c r="I259" s="28"/>
      <c r="J259" s="28"/>
    </row>
    <row r="260" spans="1:10" ht="45" x14ac:dyDescent="0.15">
      <c r="A260" s="29">
        <v>11</v>
      </c>
      <c r="B260" s="28" t="s">
        <v>124</v>
      </c>
      <c r="C260" s="35" t="s">
        <v>501</v>
      </c>
      <c r="D260" s="30" t="s">
        <v>485</v>
      </c>
      <c r="E260" s="29" t="s">
        <v>508</v>
      </c>
      <c r="F260" s="30" t="s">
        <v>509</v>
      </c>
      <c r="G260" s="30" t="s">
        <v>502</v>
      </c>
      <c r="H260" s="48" t="s">
        <v>538</v>
      </c>
      <c r="I260" s="28"/>
      <c r="J260" s="28"/>
    </row>
    <row r="261" spans="1:10" ht="30" x14ac:dyDescent="0.15">
      <c r="A261" s="29">
        <v>11</v>
      </c>
      <c r="B261" s="52" t="s">
        <v>39</v>
      </c>
      <c r="C261" s="35">
        <v>3</v>
      </c>
      <c r="D261" s="30" t="s">
        <v>331</v>
      </c>
      <c r="E261" s="29">
        <v>3</v>
      </c>
      <c r="F261" s="30" t="s">
        <v>340</v>
      </c>
      <c r="G261" s="30" t="s">
        <v>341</v>
      </c>
      <c r="H261" s="30" t="s">
        <v>342</v>
      </c>
      <c r="I261" s="28"/>
      <c r="J261" s="28"/>
    </row>
    <row r="262" spans="1:10" ht="30" x14ac:dyDescent="0.15">
      <c r="A262" s="29">
        <v>11</v>
      </c>
      <c r="B262" s="51" t="s">
        <v>22</v>
      </c>
      <c r="C262" s="35">
        <v>1</v>
      </c>
      <c r="D262" s="48" t="s">
        <v>480</v>
      </c>
      <c r="E262" s="35">
        <v>2</v>
      </c>
      <c r="F262" s="38" t="s">
        <v>21</v>
      </c>
      <c r="G262" s="38" t="s">
        <v>429</v>
      </c>
      <c r="H262" s="42" t="s">
        <v>430</v>
      </c>
      <c r="I262" s="35"/>
      <c r="J262" s="28"/>
    </row>
    <row r="263" spans="1:10" x14ac:dyDescent="0.15">
      <c r="A263" s="29">
        <v>11</v>
      </c>
      <c r="B263" s="51" t="s">
        <v>22</v>
      </c>
      <c r="C263" s="35">
        <v>2</v>
      </c>
      <c r="D263" s="38" t="s">
        <v>12</v>
      </c>
      <c r="E263" s="35">
        <v>3</v>
      </c>
      <c r="F263" s="38" t="s">
        <v>10</v>
      </c>
      <c r="G263" s="38" t="s">
        <v>431</v>
      </c>
      <c r="H263" s="42" t="s">
        <v>432</v>
      </c>
      <c r="I263" s="35"/>
      <c r="J263" s="28"/>
    </row>
    <row r="264" spans="1:10" ht="45" x14ac:dyDescent="0.15">
      <c r="A264" s="29">
        <v>11</v>
      </c>
      <c r="B264" s="51" t="s">
        <v>22</v>
      </c>
      <c r="C264" s="35">
        <v>3</v>
      </c>
      <c r="D264" s="38" t="s">
        <v>12</v>
      </c>
      <c r="E264" s="35">
        <v>3</v>
      </c>
      <c r="F264" s="38" t="s">
        <v>10</v>
      </c>
      <c r="G264" s="38" t="s">
        <v>433</v>
      </c>
      <c r="H264" s="42" t="s">
        <v>434</v>
      </c>
      <c r="I264" s="36"/>
      <c r="J264" s="28"/>
    </row>
    <row r="265" spans="1:10" ht="45" x14ac:dyDescent="0.15">
      <c r="A265" s="35">
        <v>11</v>
      </c>
      <c r="B265" s="51" t="s">
        <v>22</v>
      </c>
      <c r="C265" s="35">
        <v>4</v>
      </c>
      <c r="D265" s="38" t="s">
        <v>480</v>
      </c>
      <c r="E265" s="35">
        <v>3</v>
      </c>
      <c r="F265" s="38" t="s">
        <v>21</v>
      </c>
      <c r="G265" s="38" t="s">
        <v>433</v>
      </c>
      <c r="H265" s="42" t="s">
        <v>435</v>
      </c>
      <c r="I265" s="36"/>
      <c r="J265" s="28"/>
    </row>
    <row r="266" spans="1:10" ht="30" x14ac:dyDescent="0.15">
      <c r="A266" s="35">
        <v>11</v>
      </c>
      <c r="B266" s="57" t="s">
        <v>463</v>
      </c>
      <c r="C266" s="73" t="s">
        <v>516</v>
      </c>
      <c r="D266" s="48" t="s">
        <v>526</v>
      </c>
      <c r="E266" s="58">
        <v>3</v>
      </c>
      <c r="F266" s="38" t="s">
        <v>10</v>
      </c>
      <c r="G266" s="48" t="s">
        <v>530</v>
      </c>
      <c r="H266" s="48" t="s">
        <v>532</v>
      </c>
      <c r="I266" s="59"/>
      <c r="J266" s="28"/>
    </row>
    <row r="267" spans="1:10" ht="30" x14ac:dyDescent="0.15">
      <c r="A267" s="35">
        <v>11</v>
      </c>
      <c r="B267" s="59" t="s">
        <v>540</v>
      </c>
      <c r="C267" s="65">
        <v>1</v>
      </c>
      <c r="D267" s="48" t="s">
        <v>9</v>
      </c>
      <c r="E267" s="58">
        <v>2</v>
      </c>
      <c r="F267" s="48" t="s">
        <v>10</v>
      </c>
      <c r="G267" s="48" t="s">
        <v>537</v>
      </c>
      <c r="H267" s="48" t="s">
        <v>552</v>
      </c>
      <c r="I267" s="59"/>
      <c r="J267" s="35"/>
    </row>
    <row r="268" spans="1:10" ht="30" x14ac:dyDescent="0.15">
      <c r="A268" s="35">
        <v>11</v>
      </c>
      <c r="B268" s="59" t="s">
        <v>540</v>
      </c>
      <c r="C268" s="65" t="s">
        <v>487</v>
      </c>
      <c r="D268" s="48" t="s">
        <v>12</v>
      </c>
      <c r="E268" s="58">
        <v>3</v>
      </c>
      <c r="F268" s="48" t="s">
        <v>553</v>
      </c>
      <c r="G268" s="48" t="s">
        <v>537</v>
      </c>
      <c r="H268" s="48" t="s">
        <v>554</v>
      </c>
      <c r="I268" s="59"/>
      <c r="J268" s="35"/>
    </row>
    <row r="269" spans="1:10" x14ac:dyDescent="0.2">
      <c r="A269" s="58">
        <v>11</v>
      </c>
      <c r="G269" s="4"/>
      <c r="H269" s="4"/>
      <c r="J269" s="36"/>
    </row>
    <row r="270" spans="1:10" x14ac:dyDescent="0.2">
      <c r="A270" s="58">
        <v>11</v>
      </c>
      <c r="G270" s="4"/>
      <c r="H270" s="4"/>
      <c r="J270" s="36"/>
    </row>
    <row r="271" spans="1:10" x14ac:dyDescent="0.2">
      <c r="A271" s="58">
        <v>11</v>
      </c>
      <c r="G271" s="4"/>
      <c r="H271" s="4"/>
      <c r="J271" s="59"/>
    </row>
    <row r="272" spans="1:10" x14ac:dyDescent="0.2">
      <c r="G272" s="4"/>
      <c r="H272" s="4"/>
      <c r="J272" s="59"/>
    </row>
    <row r="273" spans="7:10" x14ac:dyDescent="0.2">
      <c r="G273" s="4"/>
      <c r="H273" s="4"/>
      <c r="J273" s="59"/>
    </row>
    <row r="274" spans="7:10" x14ac:dyDescent="0.2">
      <c r="G274" s="4"/>
      <c r="H274" s="4"/>
    </row>
    <row r="275" spans="7:10" x14ac:dyDescent="0.2">
      <c r="G275" s="4"/>
      <c r="H275" s="4"/>
    </row>
    <row r="276" spans="7:10" x14ac:dyDescent="0.2">
      <c r="G276" s="4"/>
      <c r="H276" s="4"/>
    </row>
    <row r="277" spans="7:10" x14ac:dyDescent="0.2">
      <c r="G277" s="4"/>
      <c r="H277" s="4"/>
    </row>
    <row r="278" spans="7:10" x14ac:dyDescent="0.2">
      <c r="G278" s="4"/>
      <c r="H278" s="4"/>
    </row>
    <row r="279" spans="7:10" x14ac:dyDescent="0.2">
      <c r="G279" s="4"/>
      <c r="H279" s="4"/>
    </row>
    <row r="280" spans="7:10" x14ac:dyDescent="0.2">
      <c r="G280" s="4"/>
      <c r="H280" s="4"/>
    </row>
    <row r="281" spans="7:10" x14ac:dyDescent="0.2">
      <c r="G281" s="4"/>
      <c r="H281" s="4"/>
    </row>
    <row r="282" spans="7:10" x14ac:dyDescent="0.2">
      <c r="G282" s="4"/>
      <c r="H282" s="4"/>
    </row>
    <row r="283" spans="7:10" x14ac:dyDescent="0.2">
      <c r="G283" s="4"/>
      <c r="H283" s="4"/>
    </row>
    <row r="284" spans="7:10" x14ac:dyDescent="0.2">
      <c r="G284" s="4"/>
      <c r="H284" s="4"/>
    </row>
    <row r="285" spans="7:10" x14ac:dyDescent="0.2">
      <c r="G285" s="4"/>
      <c r="H285" s="4"/>
    </row>
    <row r="286" spans="7:10" x14ac:dyDescent="0.2">
      <c r="G286" s="4"/>
      <c r="H286" s="4"/>
    </row>
    <row r="287" spans="7:10" x14ac:dyDescent="0.2">
      <c r="G287" s="4"/>
      <c r="H287" s="4"/>
    </row>
    <row r="288" spans="7:10" x14ac:dyDescent="0.2">
      <c r="G288" s="4"/>
      <c r="H288" s="4"/>
    </row>
    <row r="289" spans="7:8" x14ac:dyDescent="0.2">
      <c r="G289" s="4"/>
      <c r="H289" s="4"/>
    </row>
    <row r="290" spans="7:8" x14ac:dyDescent="0.2">
      <c r="G290" s="4"/>
      <c r="H290" s="4"/>
    </row>
    <row r="291" spans="7:8" x14ac:dyDescent="0.2">
      <c r="G291" s="4"/>
      <c r="H291" s="4"/>
    </row>
    <row r="292" spans="7:8" x14ac:dyDescent="0.2">
      <c r="G292" s="4"/>
      <c r="H292" s="4"/>
    </row>
    <row r="293" spans="7:8" x14ac:dyDescent="0.2">
      <c r="G293" s="4"/>
      <c r="H293" s="4"/>
    </row>
    <row r="294" spans="7:8" x14ac:dyDescent="0.2">
      <c r="G294" s="4"/>
      <c r="H294" s="4"/>
    </row>
    <row r="295" spans="7:8" x14ac:dyDescent="0.2">
      <c r="G295" s="4"/>
      <c r="H295" s="4"/>
    </row>
    <row r="296" spans="7:8" x14ac:dyDescent="0.2">
      <c r="G296" s="4"/>
      <c r="H296" s="4"/>
    </row>
    <row r="297" spans="7:8" x14ac:dyDescent="0.2">
      <c r="G297" s="4"/>
      <c r="H297" s="4"/>
    </row>
    <row r="298" spans="7:8" x14ac:dyDescent="0.2">
      <c r="G298" s="4"/>
      <c r="H298" s="4"/>
    </row>
    <row r="299" spans="7:8" x14ac:dyDescent="0.2">
      <c r="G299" s="4"/>
      <c r="H299" s="4"/>
    </row>
    <row r="300" spans="7:8" x14ac:dyDescent="0.2">
      <c r="G300" s="4"/>
      <c r="H300" s="4"/>
    </row>
    <row r="301" spans="7:8" x14ac:dyDescent="0.2">
      <c r="G301" s="4"/>
      <c r="H301" s="4"/>
    </row>
    <row r="302" spans="7:8" x14ac:dyDescent="0.2">
      <c r="G302" s="4"/>
      <c r="H302" s="4"/>
    </row>
    <row r="303" spans="7:8" x14ac:dyDescent="0.2">
      <c r="G303" s="4"/>
      <c r="H303" s="4"/>
    </row>
    <row r="304" spans="7:8" x14ac:dyDescent="0.2">
      <c r="G304" s="4"/>
      <c r="H304" s="4"/>
    </row>
    <row r="305" spans="7:8" x14ac:dyDescent="0.2">
      <c r="G305" s="4"/>
      <c r="H305" s="4"/>
    </row>
    <row r="306" spans="7:8" x14ac:dyDescent="0.2">
      <c r="G306" s="4"/>
      <c r="H306" s="4"/>
    </row>
    <row r="307" spans="7:8" x14ac:dyDescent="0.2">
      <c r="G307" s="4"/>
      <c r="H307" s="4"/>
    </row>
    <row r="308" spans="7:8" x14ac:dyDescent="0.2">
      <c r="G308" s="4"/>
      <c r="H308" s="4"/>
    </row>
    <row r="309" spans="7:8" x14ac:dyDescent="0.2">
      <c r="G309" s="4"/>
      <c r="H309" s="4"/>
    </row>
    <row r="310" spans="7:8" x14ac:dyDescent="0.2">
      <c r="G310" s="4"/>
      <c r="H310" s="4"/>
    </row>
    <row r="311" spans="7:8" x14ac:dyDescent="0.2">
      <c r="G311" s="4"/>
      <c r="H311" s="4"/>
    </row>
    <row r="312" spans="7:8" x14ac:dyDescent="0.2">
      <c r="G312" s="4"/>
      <c r="H312" s="4"/>
    </row>
    <row r="313" spans="7:8" x14ac:dyDescent="0.2">
      <c r="G313" s="4"/>
      <c r="H313" s="4"/>
    </row>
    <row r="314" spans="7:8" x14ac:dyDescent="0.2">
      <c r="G314" s="4"/>
      <c r="H314" s="4"/>
    </row>
    <row r="315" spans="7:8" x14ac:dyDescent="0.2">
      <c r="G315" s="4"/>
      <c r="H315" s="4"/>
    </row>
    <row r="316" spans="7:8" x14ac:dyDescent="0.2">
      <c r="G316" s="4"/>
      <c r="H316" s="4"/>
    </row>
    <row r="317" spans="7:8" x14ac:dyDescent="0.2">
      <c r="G317" s="4"/>
      <c r="H317" s="4"/>
    </row>
    <row r="318" spans="7:8" x14ac:dyDescent="0.2">
      <c r="G318" s="4"/>
      <c r="H318" s="4"/>
    </row>
    <row r="319" spans="7:8" x14ac:dyDescent="0.2">
      <c r="G319" s="4"/>
      <c r="H319" s="4"/>
    </row>
    <row r="320" spans="7:8" x14ac:dyDescent="0.2">
      <c r="G320" s="4"/>
      <c r="H320" s="4"/>
    </row>
    <row r="321" spans="7:8" x14ac:dyDescent="0.2">
      <c r="G321" s="4"/>
      <c r="H321" s="4"/>
    </row>
    <row r="322" spans="7:8" x14ac:dyDescent="0.2">
      <c r="G322" s="4"/>
      <c r="H322" s="4"/>
    </row>
    <row r="323" spans="7:8" x14ac:dyDescent="0.2">
      <c r="G323" s="4"/>
      <c r="H323" s="4"/>
    </row>
    <row r="324" spans="7:8" x14ac:dyDescent="0.2">
      <c r="G324" s="4"/>
      <c r="H324" s="4"/>
    </row>
    <row r="325" spans="7:8" x14ac:dyDescent="0.2">
      <c r="G325" s="4"/>
      <c r="H325" s="4"/>
    </row>
    <row r="326" spans="7:8" x14ac:dyDescent="0.2">
      <c r="G326" s="4"/>
      <c r="H326" s="4"/>
    </row>
    <row r="327" spans="7:8" x14ac:dyDescent="0.2">
      <c r="G327" s="4"/>
      <c r="H327" s="4"/>
    </row>
    <row r="328" spans="7:8" x14ac:dyDescent="0.2">
      <c r="G328" s="4"/>
      <c r="H328" s="4"/>
    </row>
    <row r="329" spans="7:8" x14ac:dyDescent="0.2">
      <c r="G329" s="4"/>
      <c r="H329" s="4"/>
    </row>
    <row r="330" spans="7:8" x14ac:dyDescent="0.2">
      <c r="G330" s="4"/>
      <c r="H330" s="4"/>
    </row>
    <row r="331" spans="7:8" x14ac:dyDescent="0.2">
      <c r="G331" s="4"/>
      <c r="H331" s="4"/>
    </row>
    <row r="332" spans="7:8" x14ac:dyDescent="0.2">
      <c r="G332" s="4"/>
      <c r="H332" s="4"/>
    </row>
    <row r="333" spans="7:8" x14ac:dyDescent="0.2">
      <c r="G333" s="4"/>
      <c r="H333" s="4"/>
    </row>
    <row r="334" spans="7:8" x14ac:dyDescent="0.2">
      <c r="G334" s="4"/>
      <c r="H334" s="4"/>
    </row>
    <row r="335" spans="7:8" x14ac:dyDescent="0.2">
      <c r="G335" s="4"/>
      <c r="H335" s="4"/>
    </row>
    <row r="336" spans="7:8" x14ac:dyDescent="0.2">
      <c r="G336" s="4"/>
      <c r="H336" s="4"/>
    </row>
    <row r="337" spans="7:8" x14ac:dyDescent="0.2">
      <c r="G337" s="4"/>
      <c r="H337" s="4"/>
    </row>
    <row r="338" spans="7:8" x14ac:dyDescent="0.2">
      <c r="G338" s="4"/>
      <c r="H338" s="4"/>
    </row>
    <row r="339" spans="7:8" x14ac:dyDescent="0.2">
      <c r="G339" s="4"/>
      <c r="H339" s="4"/>
    </row>
    <row r="340" spans="7:8" x14ac:dyDescent="0.2">
      <c r="G340" s="4"/>
      <c r="H340" s="4"/>
    </row>
    <row r="341" spans="7:8" x14ac:dyDescent="0.2">
      <c r="G341" s="4"/>
      <c r="H341" s="4"/>
    </row>
    <row r="342" spans="7:8" x14ac:dyDescent="0.2">
      <c r="G342" s="4"/>
      <c r="H342" s="4"/>
    </row>
    <row r="343" spans="7:8" x14ac:dyDescent="0.2">
      <c r="G343" s="4"/>
      <c r="H343" s="4"/>
    </row>
    <row r="344" spans="7:8" x14ac:dyDescent="0.2">
      <c r="G344" s="4"/>
      <c r="H344" s="4"/>
    </row>
    <row r="345" spans="7:8" x14ac:dyDescent="0.2">
      <c r="G345" s="4"/>
      <c r="H345" s="4"/>
    </row>
    <row r="346" spans="7:8" x14ac:dyDescent="0.2">
      <c r="G346" s="4"/>
      <c r="H346" s="4"/>
    </row>
    <row r="347" spans="7:8" x14ac:dyDescent="0.2">
      <c r="G347" s="4"/>
      <c r="H347" s="4"/>
    </row>
    <row r="348" spans="7:8" x14ac:dyDescent="0.2">
      <c r="G348" s="4"/>
      <c r="H348" s="4"/>
    </row>
    <row r="349" spans="7:8" x14ac:dyDescent="0.2">
      <c r="G349" s="4"/>
      <c r="H349" s="4"/>
    </row>
    <row r="350" spans="7:8" x14ac:dyDescent="0.2">
      <c r="G350" s="4"/>
      <c r="H350" s="4"/>
    </row>
    <row r="351" spans="7:8" x14ac:dyDescent="0.2">
      <c r="G351" s="4"/>
      <c r="H351" s="4"/>
    </row>
    <row r="352" spans="7:8" x14ac:dyDescent="0.2">
      <c r="G352" s="4"/>
      <c r="H352" s="4"/>
    </row>
    <row r="353" spans="7:8" x14ac:dyDescent="0.2">
      <c r="G353" s="4"/>
      <c r="H353" s="4"/>
    </row>
    <row r="354" spans="7:8" x14ac:dyDescent="0.2">
      <c r="G354" s="4"/>
      <c r="H354" s="4"/>
    </row>
    <row r="355" spans="7:8" x14ac:dyDescent="0.2">
      <c r="G355" s="4"/>
      <c r="H355" s="4"/>
    </row>
    <row r="356" spans="7:8" x14ac:dyDescent="0.2">
      <c r="G356" s="4"/>
      <c r="H356" s="4"/>
    </row>
    <row r="357" spans="7:8" x14ac:dyDescent="0.2">
      <c r="G357" s="4"/>
      <c r="H357" s="4"/>
    </row>
    <row r="358" spans="7:8" x14ac:dyDescent="0.2">
      <c r="G358" s="4"/>
      <c r="H358" s="4"/>
    </row>
    <row r="359" spans="7:8" x14ac:dyDescent="0.2">
      <c r="G359" s="4"/>
      <c r="H359" s="4"/>
    </row>
    <row r="360" spans="7:8" x14ac:dyDescent="0.2">
      <c r="G360" s="4"/>
      <c r="H360" s="4"/>
    </row>
    <row r="361" spans="7:8" x14ac:dyDescent="0.2">
      <c r="G361" s="4"/>
      <c r="H361" s="4"/>
    </row>
    <row r="362" spans="7:8" x14ac:dyDescent="0.2">
      <c r="G362" s="4"/>
      <c r="H362" s="4"/>
    </row>
    <row r="363" spans="7:8" x14ac:dyDescent="0.2">
      <c r="G363" s="4"/>
      <c r="H363" s="4"/>
    </row>
    <row r="364" spans="7:8" x14ac:dyDescent="0.2">
      <c r="G364" s="4"/>
      <c r="H364" s="4"/>
    </row>
    <row r="365" spans="7:8" x14ac:dyDescent="0.2">
      <c r="G365" s="4"/>
      <c r="H365" s="4"/>
    </row>
    <row r="366" spans="7:8" x14ac:dyDescent="0.2">
      <c r="G366" s="4"/>
      <c r="H366" s="4"/>
    </row>
    <row r="367" spans="7:8" x14ac:dyDescent="0.2">
      <c r="G367" s="4"/>
      <c r="H367" s="4"/>
    </row>
    <row r="368" spans="7:8" x14ac:dyDescent="0.2">
      <c r="G368" s="4"/>
      <c r="H368" s="4"/>
    </row>
    <row r="369" spans="7:8" x14ac:dyDescent="0.2">
      <c r="G369" s="4"/>
      <c r="H369" s="4"/>
    </row>
    <row r="370" spans="7:8" x14ac:dyDescent="0.2">
      <c r="G370" s="4"/>
      <c r="H370" s="4"/>
    </row>
    <row r="371" spans="7:8" x14ac:dyDescent="0.2">
      <c r="G371" s="4"/>
      <c r="H371" s="4"/>
    </row>
    <row r="372" spans="7:8" x14ac:dyDescent="0.2">
      <c r="G372" s="4"/>
      <c r="H372" s="4"/>
    </row>
    <row r="373" spans="7:8" x14ac:dyDescent="0.2">
      <c r="G373" s="4"/>
      <c r="H373" s="4"/>
    </row>
    <row r="374" spans="7:8" x14ac:dyDescent="0.2">
      <c r="G374" s="4"/>
      <c r="H374" s="4"/>
    </row>
    <row r="375" spans="7:8" x14ac:dyDescent="0.2">
      <c r="G375" s="4"/>
      <c r="H375" s="4"/>
    </row>
    <row r="376" spans="7:8" x14ac:dyDescent="0.2">
      <c r="G376" s="4"/>
      <c r="H376" s="4"/>
    </row>
    <row r="377" spans="7:8" x14ac:dyDescent="0.2">
      <c r="G377" s="4"/>
      <c r="H377" s="4"/>
    </row>
    <row r="378" spans="7:8" x14ac:dyDescent="0.2">
      <c r="G378" s="4"/>
      <c r="H378" s="4"/>
    </row>
    <row r="379" spans="7:8" x14ac:dyDescent="0.2">
      <c r="G379" s="4"/>
      <c r="H379" s="4"/>
    </row>
    <row r="380" spans="7:8" x14ac:dyDescent="0.2">
      <c r="G380" s="4"/>
      <c r="H380" s="4"/>
    </row>
    <row r="381" spans="7:8" x14ac:dyDescent="0.2">
      <c r="G381" s="4"/>
      <c r="H381" s="4"/>
    </row>
    <row r="382" spans="7:8" x14ac:dyDescent="0.2">
      <c r="G382" s="4"/>
      <c r="H382" s="4"/>
    </row>
    <row r="383" spans="7:8" x14ac:dyDescent="0.2">
      <c r="G383" s="4"/>
      <c r="H383" s="4"/>
    </row>
    <row r="384" spans="7:8" x14ac:dyDescent="0.2">
      <c r="G384" s="4"/>
      <c r="H384" s="4"/>
    </row>
    <row r="385" spans="7:8" x14ac:dyDescent="0.2">
      <c r="G385" s="4"/>
      <c r="H385" s="4"/>
    </row>
    <row r="386" spans="7:8" x14ac:dyDescent="0.2">
      <c r="G386" s="4"/>
      <c r="H386" s="4"/>
    </row>
    <row r="387" spans="7:8" x14ac:dyDescent="0.2">
      <c r="G387" s="4"/>
      <c r="H387" s="4"/>
    </row>
    <row r="388" spans="7:8" x14ac:dyDescent="0.2">
      <c r="G388" s="4"/>
      <c r="H388" s="4"/>
    </row>
    <row r="389" spans="7:8" x14ac:dyDescent="0.2">
      <c r="G389" s="4"/>
      <c r="H389" s="4"/>
    </row>
    <row r="390" spans="7:8" x14ac:dyDescent="0.2">
      <c r="G390" s="4"/>
      <c r="H390" s="4"/>
    </row>
    <row r="391" spans="7:8" x14ac:dyDescent="0.2">
      <c r="G391" s="4"/>
      <c r="H391" s="4"/>
    </row>
    <row r="392" spans="7:8" x14ac:dyDescent="0.2">
      <c r="G392" s="4"/>
      <c r="H392" s="4"/>
    </row>
    <row r="393" spans="7:8" x14ac:dyDescent="0.2">
      <c r="G393" s="4"/>
      <c r="H393" s="4"/>
    </row>
    <row r="394" spans="7:8" x14ac:dyDescent="0.2">
      <c r="G394" s="4"/>
      <c r="H394" s="4"/>
    </row>
    <row r="395" spans="7:8" x14ac:dyDescent="0.2">
      <c r="G395" s="4"/>
      <c r="H395" s="4"/>
    </row>
    <row r="396" spans="7:8" x14ac:dyDescent="0.2">
      <c r="G396" s="4"/>
      <c r="H396" s="4"/>
    </row>
    <row r="397" spans="7:8" x14ac:dyDescent="0.2">
      <c r="G397" s="4"/>
      <c r="H397" s="4"/>
    </row>
    <row r="398" spans="7:8" x14ac:dyDescent="0.2">
      <c r="G398" s="4"/>
      <c r="H398" s="4"/>
    </row>
    <row r="399" spans="7:8" x14ac:dyDescent="0.2">
      <c r="G399" s="4"/>
      <c r="H399" s="4"/>
    </row>
    <row r="400" spans="7:8" x14ac:dyDescent="0.2">
      <c r="G400" s="4"/>
      <c r="H400" s="4"/>
    </row>
    <row r="401" spans="7:8" x14ac:dyDescent="0.2">
      <c r="G401" s="4"/>
      <c r="H401" s="4"/>
    </row>
    <row r="402" spans="7:8" x14ac:dyDescent="0.2">
      <c r="G402" s="4"/>
      <c r="H402" s="4"/>
    </row>
    <row r="403" spans="7:8" x14ac:dyDescent="0.2">
      <c r="G403" s="4"/>
      <c r="H403" s="4"/>
    </row>
    <row r="404" spans="7:8" x14ac:dyDescent="0.2">
      <c r="G404" s="4"/>
      <c r="H404" s="4"/>
    </row>
    <row r="405" spans="7:8" x14ac:dyDescent="0.2">
      <c r="G405" s="4"/>
      <c r="H405" s="4"/>
    </row>
    <row r="406" spans="7:8" x14ac:dyDescent="0.2">
      <c r="G406" s="4"/>
      <c r="H406" s="4"/>
    </row>
    <row r="407" spans="7:8" x14ac:dyDescent="0.2">
      <c r="G407" s="4"/>
      <c r="H407" s="4"/>
    </row>
    <row r="408" spans="7:8" x14ac:dyDescent="0.2">
      <c r="G408" s="4"/>
      <c r="H408" s="4"/>
    </row>
    <row r="409" spans="7:8" x14ac:dyDescent="0.2">
      <c r="G409" s="4"/>
      <c r="H409" s="4"/>
    </row>
    <row r="410" spans="7:8" x14ac:dyDescent="0.2">
      <c r="G410" s="4"/>
      <c r="H410" s="4"/>
    </row>
    <row r="411" spans="7:8" x14ac:dyDescent="0.2">
      <c r="G411" s="4"/>
      <c r="H411" s="4"/>
    </row>
    <row r="412" spans="7:8" x14ac:dyDescent="0.2">
      <c r="G412" s="4"/>
      <c r="H412" s="4"/>
    </row>
    <row r="413" spans="7:8" x14ac:dyDescent="0.2">
      <c r="G413" s="4"/>
      <c r="H413" s="4"/>
    </row>
    <row r="414" spans="7:8" x14ac:dyDescent="0.2">
      <c r="G414" s="4"/>
      <c r="H414" s="4"/>
    </row>
    <row r="415" spans="7:8" x14ac:dyDescent="0.2">
      <c r="G415" s="4"/>
      <c r="H415" s="4"/>
    </row>
    <row r="416" spans="7:8" x14ac:dyDescent="0.2">
      <c r="G416" s="4"/>
      <c r="H416" s="4"/>
    </row>
    <row r="417" spans="7:8" x14ac:dyDescent="0.2">
      <c r="G417" s="4"/>
      <c r="H417" s="4"/>
    </row>
    <row r="418" spans="7:8" x14ac:dyDescent="0.2">
      <c r="G418" s="4"/>
      <c r="H418" s="4"/>
    </row>
    <row r="419" spans="7:8" x14ac:dyDescent="0.2">
      <c r="G419" s="4"/>
      <c r="H419" s="4"/>
    </row>
    <row r="420" spans="7:8" x14ac:dyDescent="0.2">
      <c r="G420" s="4"/>
      <c r="H420" s="4"/>
    </row>
    <row r="421" spans="7:8" x14ac:dyDescent="0.2">
      <c r="G421" s="4"/>
      <c r="H421" s="4"/>
    </row>
    <row r="422" spans="7:8" x14ac:dyDescent="0.2">
      <c r="G422" s="4"/>
      <c r="H422" s="4"/>
    </row>
    <row r="423" spans="7:8" x14ac:dyDescent="0.2">
      <c r="G423" s="4"/>
      <c r="H423" s="4"/>
    </row>
    <row r="424" spans="7:8" x14ac:dyDescent="0.2">
      <c r="G424" s="4"/>
      <c r="H424" s="4"/>
    </row>
    <row r="425" spans="7:8" x14ac:dyDescent="0.2">
      <c r="G425" s="4"/>
      <c r="H425" s="4"/>
    </row>
    <row r="426" spans="7:8" x14ac:dyDescent="0.2">
      <c r="G426" s="4"/>
      <c r="H426" s="4"/>
    </row>
    <row r="427" spans="7:8" x14ac:dyDescent="0.2">
      <c r="G427" s="4"/>
      <c r="H427" s="4"/>
    </row>
    <row r="428" spans="7:8" x14ac:dyDescent="0.2">
      <c r="G428" s="4"/>
      <c r="H428" s="4"/>
    </row>
    <row r="429" spans="7:8" x14ac:dyDescent="0.2">
      <c r="G429" s="4"/>
      <c r="H429" s="4"/>
    </row>
    <row r="430" spans="7:8" x14ac:dyDescent="0.2">
      <c r="G430" s="4"/>
      <c r="H430" s="4"/>
    </row>
    <row r="431" spans="7:8" x14ac:dyDescent="0.2">
      <c r="G431" s="4"/>
      <c r="H431" s="4"/>
    </row>
    <row r="432" spans="7:8" x14ac:dyDescent="0.2">
      <c r="G432" s="4"/>
      <c r="H432" s="4"/>
    </row>
    <row r="433" spans="7:8" x14ac:dyDescent="0.2">
      <c r="G433" s="4"/>
      <c r="H433" s="4"/>
    </row>
    <row r="434" spans="7:8" x14ac:dyDescent="0.2">
      <c r="G434" s="4"/>
      <c r="H434" s="4"/>
    </row>
    <row r="435" spans="7:8" x14ac:dyDescent="0.2">
      <c r="G435" s="4"/>
      <c r="H435" s="4"/>
    </row>
    <row r="436" spans="7:8" x14ac:dyDescent="0.2">
      <c r="G436" s="4"/>
      <c r="H436" s="4"/>
    </row>
    <row r="437" spans="7:8" x14ac:dyDescent="0.2">
      <c r="G437" s="4"/>
      <c r="H437" s="4"/>
    </row>
    <row r="438" spans="7:8" x14ac:dyDescent="0.2">
      <c r="G438" s="4"/>
      <c r="H438" s="4"/>
    </row>
    <row r="439" spans="7:8" x14ac:dyDescent="0.2">
      <c r="G439" s="4"/>
      <c r="H439" s="4"/>
    </row>
    <row r="440" spans="7:8" x14ac:dyDescent="0.2">
      <c r="G440" s="4"/>
      <c r="H440" s="4"/>
    </row>
    <row r="441" spans="7:8" x14ac:dyDescent="0.2">
      <c r="G441" s="4"/>
      <c r="H441" s="4"/>
    </row>
    <row r="442" spans="7:8" x14ac:dyDescent="0.2">
      <c r="G442" s="4"/>
      <c r="H442" s="4"/>
    </row>
    <row r="443" spans="7:8" x14ac:dyDescent="0.2">
      <c r="G443" s="4"/>
      <c r="H443" s="4"/>
    </row>
    <row r="444" spans="7:8" x14ac:dyDescent="0.2">
      <c r="G444" s="4"/>
      <c r="H444" s="4"/>
    </row>
    <row r="445" spans="7:8" x14ac:dyDescent="0.2">
      <c r="G445" s="4"/>
      <c r="H445" s="4"/>
    </row>
    <row r="446" spans="7:8" x14ac:dyDescent="0.2">
      <c r="G446" s="4"/>
      <c r="H446" s="4"/>
    </row>
    <row r="447" spans="7:8" x14ac:dyDescent="0.2">
      <c r="G447" s="4"/>
      <c r="H447" s="4"/>
    </row>
    <row r="448" spans="7:8" x14ac:dyDescent="0.2">
      <c r="G448" s="4"/>
      <c r="H448" s="4"/>
    </row>
    <row r="449" spans="7:8" x14ac:dyDescent="0.2">
      <c r="G449" s="4"/>
      <c r="H449" s="4"/>
    </row>
    <row r="450" spans="7:8" x14ac:dyDescent="0.2">
      <c r="G450" s="4"/>
      <c r="H450" s="4"/>
    </row>
    <row r="451" spans="7:8" x14ac:dyDescent="0.2">
      <c r="G451" s="4"/>
      <c r="H451" s="4"/>
    </row>
    <row r="452" spans="7:8" x14ac:dyDescent="0.2">
      <c r="G452" s="4"/>
      <c r="H452" s="4"/>
    </row>
    <row r="453" spans="7:8" x14ac:dyDescent="0.2">
      <c r="G453" s="4"/>
      <c r="H453" s="4"/>
    </row>
    <row r="454" spans="7:8" x14ac:dyDescent="0.2">
      <c r="G454" s="4"/>
      <c r="H454" s="4"/>
    </row>
    <row r="455" spans="7:8" x14ac:dyDescent="0.2">
      <c r="G455" s="4"/>
      <c r="H455" s="4"/>
    </row>
    <row r="456" spans="7:8" x14ac:dyDescent="0.2">
      <c r="G456" s="4"/>
      <c r="H456" s="4"/>
    </row>
    <row r="457" spans="7:8" x14ac:dyDescent="0.2">
      <c r="G457" s="4"/>
      <c r="H457" s="4"/>
    </row>
    <row r="458" spans="7:8" x14ac:dyDescent="0.2">
      <c r="G458" s="4"/>
      <c r="H458" s="4"/>
    </row>
    <row r="459" spans="7:8" x14ac:dyDescent="0.2">
      <c r="G459" s="4"/>
      <c r="H459" s="4"/>
    </row>
    <row r="460" spans="7:8" x14ac:dyDescent="0.2">
      <c r="G460" s="4"/>
      <c r="H460" s="4"/>
    </row>
    <row r="461" spans="7:8" x14ac:dyDescent="0.2">
      <c r="G461" s="4"/>
      <c r="H461" s="4"/>
    </row>
    <row r="462" spans="7:8" x14ac:dyDescent="0.2">
      <c r="G462" s="4"/>
      <c r="H462" s="4"/>
    </row>
    <row r="463" spans="7:8" x14ac:dyDescent="0.2">
      <c r="G463" s="4"/>
      <c r="H463" s="4"/>
    </row>
    <row r="464" spans="7:8" x14ac:dyDescent="0.2">
      <c r="G464" s="4"/>
      <c r="H464" s="4"/>
    </row>
    <row r="465" spans="7:8" x14ac:dyDescent="0.2">
      <c r="G465" s="4"/>
      <c r="H465" s="4"/>
    </row>
    <row r="466" spans="7:8" x14ac:dyDescent="0.2">
      <c r="G466" s="4"/>
      <c r="H466" s="4"/>
    </row>
    <row r="467" spans="7:8" x14ac:dyDescent="0.2">
      <c r="G467" s="4"/>
      <c r="H467" s="4"/>
    </row>
    <row r="468" spans="7:8" x14ac:dyDescent="0.2">
      <c r="G468" s="4"/>
      <c r="H468" s="4"/>
    </row>
    <row r="469" spans="7:8" x14ac:dyDescent="0.2">
      <c r="G469" s="4"/>
      <c r="H469" s="4"/>
    </row>
    <row r="470" spans="7:8" x14ac:dyDescent="0.2">
      <c r="G470" s="4"/>
      <c r="H470" s="4"/>
    </row>
    <row r="471" spans="7:8" x14ac:dyDescent="0.2">
      <c r="G471" s="4"/>
      <c r="H471" s="4"/>
    </row>
    <row r="472" spans="7:8" x14ac:dyDescent="0.2">
      <c r="G472" s="4"/>
      <c r="H472" s="4"/>
    </row>
    <row r="473" spans="7:8" x14ac:dyDescent="0.2">
      <c r="G473" s="4"/>
      <c r="H473" s="4"/>
    </row>
    <row r="474" spans="7:8" x14ac:dyDescent="0.2">
      <c r="G474" s="4"/>
      <c r="H474" s="4"/>
    </row>
    <row r="475" spans="7:8" x14ac:dyDescent="0.2">
      <c r="G475" s="4"/>
      <c r="H475" s="4"/>
    </row>
    <row r="476" spans="7:8" x14ac:dyDescent="0.2">
      <c r="G476" s="4"/>
      <c r="H476" s="4"/>
    </row>
    <row r="477" spans="7:8" x14ac:dyDescent="0.2">
      <c r="G477" s="4"/>
      <c r="H477" s="4"/>
    </row>
    <row r="478" spans="7:8" x14ac:dyDescent="0.2">
      <c r="G478" s="4"/>
      <c r="H478" s="4"/>
    </row>
    <row r="479" spans="7:8" x14ac:dyDescent="0.2">
      <c r="G479" s="4"/>
      <c r="H479" s="4"/>
    </row>
    <row r="480" spans="7:8" x14ac:dyDescent="0.2">
      <c r="G480" s="4"/>
      <c r="H480" s="4"/>
    </row>
    <row r="481" spans="7:8" x14ac:dyDescent="0.2">
      <c r="G481" s="4"/>
      <c r="H481" s="4"/>
    </row>
    <row r="482" spans="7:8" x14ac:dyDescent="0.2">
      <c r="G482" s="4"/>
      <c r="H482" s="4"/>
    </row>
    <row r="483" spans="7:8" x14ac:dyDescent="0.2">
      <c r="G483" s="4"/>
      <c r="H483" s="4"/>
    </row>
    <row r="484" spans="7:8" x14ac:dyDescent="0.2">
      <c r="G484" s="4"/>
      <c r="H484" s="4"/>
    </row>
    <row r="485" spans="7:8" x14ac:dyDescent="0.2">
      <c r="G485" s="4"/>
      <c r="H485" s="4"/>
    </row>
    <row r="486" spans="7:8" x14ac:dyDescent="0.2">
      <c r="G486" s="4"/>
      <c r="H486" s="4"/>
    </row>
    <row r="487" spans="7:8" x14ac:dyDescent="0.2">
      <c r="G487" s="4"/>
      <c r="H487" s="4"/>
    </row>
    <row r="488" spans="7:8" x14ac:dyDescent="0.2">
      <c r="G488" s="4"/>
      <c r="H488" s="4"/>
    </row>
    <row r="489" spans="7:8" x14ac:dyDescent="0.2">
      <c r="G489" s="4"/>
      <c r="H489" s="4"/>
    </row>
    <row r="490" spans="7:8" x14ac:dyDescent="0.2">
      <c r="G490" s="4"/>
      <c r="H490" s="4"/>
    </row>
    <row r="491" spans="7:8" x14ac:dyDescent="0.2">
      <c r="G491" s="4"/>
      <c r="H491" s="4"/>
    </row>
    <row r="492" spans="7:8" x14ac:dyDescent="0.2">
      <c r="G492" s="4"/>
      <c r="H492" s="4"/>
    </row>
    <row r="493" spans="7:8" x14ac:dyDescent="0.2">
      <c r="G493" s="4"/>
      <c r="H493" s="4"/>
    </row>
    <row r="494" spans="7:8" x14ac:dyDescent="0.2">
      <c r="G494" s="4"/>
      <c r="H494" s="4"/>
    </row>
    <row r="495" spans="7:8" x14ac:dyDescent="0.2">
      <c r="G495" s="4"/>
      <c r="H495" s="4"/>
    </row>
    <row r="496" spans="7:8" x14ac:dyDescent="0.2">
      <c r="G496" s="4"/>
      <c r="H496" s="4"/>
    </row>
    <row r="497" spans="7:8" x14ac:dyDescent="0.2">
      <c r="G497" s="4"/>
      <c r="H497" s="4"/>
    </row>
    <row r="498" spans="7:8" x14ac:dyDescent="0.2">
      <c r="G498" s="4"/>
      <c r="H498" s="4"/>
    </row>
    <row r="499" spans="7:8" x14ac:dyDescent="0.2">
      <c r="G499" s="4"/>
      <c r="H499" s="4"/>
    </row>
    <row r="500" spans="7:8" x14ac:dyDescent="0.2">
      <c r="G500" s="4"/>
      <c r="H500" s="4"/>
    </row>
    <row r="501" spans="7:8" x14ac:dyDescent="0.2">
      <c r="G501" s="4"/>
      <c r="H501" s="4"/>
    </row>
    <row r="502" spans="7:8" x14ac:dyDescent="0.2">
      <c r="G502" s="4"/>
      <c r="H502" s="4"/>
    </row>
    <row r="503" spans="7:8" x14ac:dyDescent="0.2">
      <c r="G503" s="4"/>
      <c r="H503" s="4"/>
    </row>
    <row r="504" spans="7:8" x14ac:dyDescent="0.2">
      <c r="G504" s="4"/>
      <c r="H504" s="4"/>
    </row>
    <row r="505" spans="7:8" x14ac:dyDescent="0.2">
      <c r="G505" s="4"/>
      <c r="H505" s="4"/>
    </row>
    <row r="506" spans="7:8" x14ac:dyDescent="0.2">
      <c r="G506" s="4"/>
      <c r="H506" s="4"/>
    </row>
    <row r="507" spans="7:8" x14ac:dyDescent="0.2">
      <c r="G507" s="4"/>
      <c r="H507" s="4"/>
    </row>
    <row r="508" spans="7:8" x14ac:dyDescent="0.2">
      <c r="G508" s="4"/>
      <c r="H508" s="4"/>
    </row>
    <row r="509" spans="7:8" x14ac:dyDescent="0.2">
      <c r="G509" s="4"/>
      <c r="H509" s="4"/>
    </row>
    <row r="510" spans="7:8" x14ac:dyDescent="0.2">
      <c r="G510" s="4"/>
      <c r="H510" s="4"/>
    </row>
    <row r="511" spans="7:8" x14ac:dyDescent="0.2">
      <c r="G511" s="4"/>
      <c r="H511" s="4"/>
    </row>
    <row r="512" spans="7:8" x14ac:dyDescent="0.2">
      <c r="G512" s="4"/>
      <c r="H512" s="4"/>
    </row>
    <row r="513" spans="7:8" x14ac:dyDescent="0.2">
      <c r="G513" s="4"/>
      <c r="H513" s="4"/>
    </row>
    <row r="514" spans="7:8" x14ac:dyDescent="0.2">
      <c r="G514" s="4"/>
      <c r="H514" s="4"/>
    </row>
    <row r="515" spans="7:8" x14ac:dyDescent="0.2">
      <c r="G515" s="4"/>
      <c r="H515" s="4"/>
    </row>
    <row r="516" spans="7:8" x14ac:dyDescent="0.2">
      <c r="G516" s="4"/>
      <c r="H516" s="4"/>
    </row>
    <row r="517" spans="7:8" x14ac:dyDescent="0.2">
      <c r="G517" s="4"/>
      <c r="H517" s="4"/>
    </row>
    <row r="518" spans="7:8" x14ac:dyDescent="0.2">
      <c r="G518" s="4"/>
      <c r="H518" s="4"/>
    </row>
    <row r="519" spans="7:8" x14ac:dyDescent="0.2">
      <c r="G519" s="4"/>
      <c r="H519" s="4"/>
    </row>
    <row r="520" spans="7:8" x14ac:dyDescent="0.2">
      <c r="G520" s="4"/>
      <c r="H520" s="4"/>
    </row>
    <row r="521" spans="7:8" x14ac:dyDescent="0.2">
      <c r="G521" s="4"/>
      <c r="H521" s="4"/>
    </row>
    <row r="522" spans="7:8" x14ac:dyDescent="0.2">
      <c r="G522" s="4"/>
      <c r="H522" s="4"/>
    </row>
    <row r="523" spans="7:8" x14ac:dyDescent="0.2">
      <c r="G523" s="4"/>
      <c r="H523" s="4"/>
    </row>
    <row r="524" spans="7:8" x14ac:dyDescent="0.2">
      <c r="G524" s="4"/>
      <c r="H524" s="4"/>
    </row>
    <row r="525" spans="7:8" x14ac:dyDescent="0.2">
      <c r="G525" s="4"/>
      <c r="H525" s="4"/>
    </row>
    <row r="526" spans="7:8" x14ac:dyDescent="0.2">
      <c r="G526" s="4"/>
      <c r="H526" s="4"/>
    </row>
    <row r="527" spans="7:8" x14ac:dyDescent="0.2">
      <c r="G527" s="4"/>
      <c r="H527" s="4"/>
    </row>
    <row r="528" spans="7:8" x14ac:dyDescent="0.2">
      <c r="G528" s="4"/>
      <c r="H528" s="4"/>
    </row>
    <row r="529" spans="7:8" x14ac:dyDescent="0.2">
      <c r="G529" s="4"/>
      <c r="H529" s="4"/>
    </row>
    <row r="530" spans="7:8" x14ac:dyDescent="0.2">
      <c r="G530" s="4"/>
      <c r="H530" s="4"/>
    </row>
    <row r="531" spans="7:8" x14ac:dyDescent="0.2">
      <c r="G531" s="4"/>
      <c r="H531" s="4"/>
    </row>
    <row r="532" spans="7:8" x14ac:dyDescent="0.2">
      <c r="G532" s="4"/>
      <c r="H532" s="4"/>
    </row>
    <row r="533" spans="7:8" x14ac:dyDescent="0.2">
      <c r="G533" s="4"/>
      <c r="H533" s="4"/>
    </row>
    <row r="534" spans="7:8" x14ac:dyDescent="0.2">
      <c r="G534" s="4"/>
      <c r="H534" s="4"/>
    </row>
    <row r="535" spans="7:8" x14ac:dyDescent="0.2">
      <c r="G535" s="4"/>
      <c r="H535" s="4"/>
    </row>
    <row r="536" spans="7:8" x14ac:dyDescent="0.2">
      <c r="G536" s="4"/>
      <c r="H536" s="4"/>
    </row>
    <row r="537" spans="7:8" x14ac:dyDescent="0.2">
      <c r="G537" s="4"/>
      <c r="H537" s="4"/>
    </row>
    <row r="538" spans="7:8" x14ac:dyDescent="0.2">
      <c r="G538" s="4"/>
      <c r="H538" s="4"/>
    </row>
    <row r="539" spans="7:8" x14ac:dyDescent="0.2">
      <c r="G539" s="4"/>
      <c r="H539" s="4"/>
    </row>
    <row r="540" spans="7:8" x14ac:dyDescent="0.2">
      <c r="G540" s="4"/>
      <c r="H540" s="4"/>
    </row>
    <row r="541" spans="7:8" x14ac:dyDescent="0.2">
      <c r="G541" s="4"/>
      <c r="H541" s="4"/>
    </row>
    <row r="542" spans="7:8" x14ac:dyDescent="0.2">
      <c r="G542" s="4"/>
      <c r="H542" s="4"/>
    </row>
    <row r="543" spans="7:8" x14ac:dyDescent="0.2">
      <c r="G543" s="4"/>
      <c r="H543" s="4"/>
    </row>
    <row r="544" spans="7:8" x14ac:dyDescent="0.2">
      <c r="G544" s="4"/>
      <c r="H544" s="4"/>
    </row>
    <row r="545" spans="7:8" x14ac:dyDescent="0.2">
      <c r="G545" s="4"/>
      <c r="H545" s="4"/>
    </row>
    <row r="546" spans="7:8" x14ac:dyDescent="0.2">
      <c r="G546" s="4"/>
      <c r="H546" s="4"/>
    </row>
    <row r="547" spans="7:8" x14ac:dyDescent="0.2">
      <c r="G547" s="4"/>
      <c r="H547" s="4"/>
    </row>
    <row r="548" spans="7:8" x14ac:dyDescent="0.2">
      <c r="G548" s="4"/>
      <c r="H548" s="4"/>
    </row>
    <row r="549" spans="7:8" x14ac:dyDescent="0.2">
      <c r="G549" s="4"/>
      <c r="H549" s="4"/>
    </row>
    <row r="550" spans="7:8" x14ac:dyDescent="0.2">
      <c r="G550" s="4"/>
      <c r="H550" s="4"/>
    </row>
    <row r="551" spans="7:8" x14ac:dyDescent="0.2">
      <c r="G551" s="4"/>
      <c r="H551" s="4"/>
    </row>
    <row r="552" spans="7:8" x14ac:dyDescent="0.2">
      <c r="G552" s="4"/>
      <c r="H552" s="4"/>
    </row>
    <row r="553" spans="7:8" x14ac:dyDescent="0.2">
      <c r="G553" s="4"/>
      <c r="H553" s="4"/>
    </row>
    <row r="554" spans="7:8" x14ac:dyDescent="0.2">
      <c r="G554" s="4"/>
      <c r="H554" s="4"/>
    </row>
    <row r="555" spans="7:8" x14ac:dyDescent="0.2">
      <c r="G555" s="4"/>
      <c r="H555" s="4"/>
    </row>
    <row r="556" spans="7:8" x14ac:dyDescent="0.2">
      <c r="G556" s="4"/>
      <c r="H556" s="4"/>
    </row>
    <row r="557" spans="7:8" x14ac:dyDescent="0.2">
      <c r="G557" s="4"/>
      <c r="H557" s="4"/>
    </row>
    <row r="558" spans="7:8" x14ac:dyDescent="0.2">
      <c r="G558" s="4"/>
      <c r="H558" s="4"/>
    </row>
    <row r="559" spans="7:8" x14ac:dyDescent="0.2">
      <c r="G559" s="4"/>
      <c r="H559" s="4"/>
    </row>
    <row r="560" spans="7:8" x14ac:dyDescent="0.2">
      <c r="G560" s="4"/>
      <c r="H560" s="4"/>
    </row>
    <row r="561" spans="7:8" x14ac:dyDescent="0.2">
      <c r="G561" s="4"/>
      <c r="H561" s="4"/>
    </row>
    <row r="562" spans="7:8" x14ac:dyDescent="0.2">
      <c r="G562" s="4"/>
      <c r="H562" s="4"/>
    </row>
    <row r="563" spans="7:8" x14ac:dyDescent="0.2">
      <c r="G563" s="4"/>
      <c r="H563" s="4"/>
    </row>
    <row r="564" spans="7:8" x14ac:dyDescent="0.2">
      <c r="G564" s="4"/>
      <c r="H564" s="4"/>
    </row>
    <row r="565" spans="7:8" x14ac:dyDescent="0.2">
      <c r="G565" s="4"/>
      <c r="H565" s="4"/>
    </row>
    <row r="566" spans="7:8" x14ac:dyDescent="0.2">
      <c r="G566" s="4"/>
      <c r="H566" s="4"/>
    </row>
    <row r="567" spans="7:8" x14ac:dyDescent="0.2">
      <c r="G567" s="4"/>
      <c r="H567" s="4"/>
    </row>
    <row r="568" spans="7:8" x14ac:dyDescent="0.2">
      <c r="G568" s="4"/>
      <c r="H568" s="4"/>
    </row>
    <row r="569" spans="7:8" x14ac:dyDescent="0.2">
      <c r="G569" s="4"/>
      <c r="H569" s="4"/>
    </row>
    <row r="570" spans="7:8" x14ac:dyDescent="0.2">
      <c r="G570" s="4"/>
      <c r="H570" s="4"/>
    </row>
    <row r="571" spans="7:8" x14ac:dyDescent="0.2">
      <c r="G571" s="4"/>
      <c r="H571" s="4"/>
    </row>
    <row r="572" spans="7:8" x14ac:dyDescent="0.2">
      <c r="G572" s="4"/>
      <c r="H572" s="4"/>
    </row>
    <row r="573" spans="7:8" x14ac:dyDescent="0.2">
      <c r="G573" s="4"/>
      <c r="H573" s="4"/>
    </row>
    <row r="574" spans="7:8" x14ac:dyDescent="0.2">
      <c r="G574" s="4"/>
      <c r="H574" s="4"/>
    </row>
    <row r="575" spans="7:8" x14ac:dyDescent="0.2">
      <c r="G575" s="4"/>
      <c r="H575" s="4"/>
    </row>
    <row r="576" spans="7:8" x14ac:dyDescent="0.2">
      <c r="G576" s="4"/>
      <c r="H576" s="4"/>
    </row>
    <row r="577" spans="7:8" x14ac:dyDescent="0.2">
      <c r="G577" s="4"/>
      <c r="H577" s="4"/>
    </row>
    <row r="578" spans="7:8" x14ac:dyDescent="0.2">
      <c r="G578" s="4"/>
      <c r="H578" s="4"/>
    </row>
    <row r="579" spans="7:8" x14ac:dyDescent="0.2">
      <c r="G579" s="4"/>
      <c r="H579" s="4"/>
    </row>
    <row r="580" spans="7:8" x14ac:dyDescent="0.2">
      <c r="G580" s="4"/>
      <c r="H580" s="4"/>
    </row>
    <row r="581" spans="7:8" x14ac:dyDescent="0.2">
      <c r="G581" s="4"/>
      <c r="H581" s="4"/>
    </row>
    <row r="582" spans="7:8" x14ac:dyDescent="0.2">
      <c r="G582" s="4"/>
      <c r="H582" s="4"/>
    </row>
    <row r="583" spans="7:8" x14ac:dyDescent="0.2">
      <c r="G583" s="4"/>
      <c r="H583" s="4"/>
    </row>
    <row r="584" spans="7:8" x14ac:dyDescent="0.2">
      <c r="G584" s="4"/>
      <c r="H584" s="4"/>
    </row>
    <row r="585" spans="7:8" x14ac:dyDescent="0.2">
      <c r="G585" s="4"/>
      <c r="H585" s="4"/>
    </row>
    <row r="586" spans="7:8" x14ac:dyDescent="0.2">
      <c r="G586" s="4"/>
      <c r="H586" s="4"/>
    </row>
    <row r="587" spans="7:8" x14ac:dyDescent="0.2">
      <c r="G587" s="4"/>
      <c r="H587" s="4"/>
    </row>
    <row r="588" spans="7:8" x14ac:dyDescent="0.2">
      <c r="G588" s="4"/>
      <c r="H588" s="4"/>
    </row>
    <row r="589" spans="7:8" x14ac:dyDescent="0.2">
      <c r="G589" s="4"/>
      <c r="H589" s="4"/>
    </row>
    <row r="590" spans="7:8" x14ac:dyDescent="0.2">
      <c r="G590" s="4"/>
      <c r="H590" s="4"/>
    </row>
    <row r="591" spans="7:8" x14ac:dyDescent="0.2">
      <c r="G591" s="4"/>
      <c r="H591" s="4"/>
    </row>
    <row r="592" spans="7:8" x14ac:dyDescent="0.2">
      <c r="G592" s="4"/>
      <c r="H592" s="4"/>
    </row>
    <row r="593" spans="7:8" x14ac:dyDescent="0.2">
      <c r="G593" s="4"/>
      <c r="H593" s="4"/>
    </row>
    <row r="594" spans="7:8" x14ac:dyDescent="0.2">
      <c r="G594" s="4"/>
      <c r="H594" s="4"/>
    </row>
    <row r="595" spans="7:8" x14ac:dyDescent="0.2">
      <c r="G595" s="4"/>
      <c r="H595" s="4"/>
    </row>
    <row r="596" spans="7:8" x14ac:dyDescent="0.2">
      <c r="G596" s="4"/>
      <c r="H596" s="4"/>
    </row>
    <row r="597" spans="7:8" x14ac:dyDescent="0.2">
      <c r="G597" s="4"/>
      <c r="H597" s="4"/>
    </row>
    <row r="598" spans="7:8" x14ac:dyDescent="0.2">
      <c r="G598" s="4"/>
      <c r="H598" s="4"/>
    </row>
    <row r="599" spans="7:8" x14ac:dyDescent="0.2">
      <c r="G599" s="4"/>
      <c r="H599" s="4"/>
    </row>
    <row r="600" spans="7:8" x14ac:dyDescent="0.2">
      <c r="G600" s="4"/>
      <c r="H600" s="4"/>
    </row>
    <row r="601" spans="7:8" x14ac:dyDescent="0.2">
      <c r="G601" s="4"/>
      <c r="H601" s="4"/>
    </row>
    <row r="602" spans="7:8" x14ac:dyDescent="0.2">
      <c r="G602" s="4"/>
      <c r="H602" s="4"/>
    </row>
    <row r="603" spans="7:8" x14ac:dyDescent="0.2">
      <c r="G603" s="4"/>
      <c r="H603" s="4"/>
    </row>
    <row r="604" spans="7:8" x14ac:dyDescent="0.2">
      <c r="G604" s="4"/>
      <c r="H604" s="4"/>
    </row>
    <row r="605" spans="7:8" x14ac:dyDescent="0.2">
      <c r="G605" s="4"/>
      <c r="H605" s="4"/>
    </row>
    <row r="606" spans="7:8" x14ac:dyDescent="0.2">
      <c r="G606" s="4"/>
      <c r="H606" s="4"/>
    </row>
    <row r="607" spans="7:8" x14ac:dyDescent="0.2">
      <c r="G607" s="4"/>
      <c r="H607" s="4"/>
    </row>
    <row r="608" spans="7:8" x14ac:dyDescent="0.2">
      <c r="G608" s="4"/>
      <c r="H608" s="4"/>
    </row>
    <row r="609" spans="7:8" x14ac:dyDescent="0.2">
      <c r="G609" s="4"/>
      <c r="H609" s="4"/>
    </row>
    <row r="610" spans="7:8" x14ac:dyDescent="0.2">
      <c r="G610" s="4"/>
      <c r="H610" s="4"/>
    </row>
    <row r="611" spans="7:8" x14ac:dyDescent="0.2">
      <c r="G611" s="4"/>
      <c r="H611" s="4"/>
    </row>
    <row r="612" spans="7:8" x14ac:dyDescent="0.2">
      <c r="G612" s="4"/>
      <c r="H612" s="4"/>
    </row>
    <row r="613" spans="7:8" x14ac:dyDescent="0.2">
      <c r="G613" s="4"/>
      <c r="H613" s="4"/>
    </row>
    <row r="614" spans="7:8" x14ac:dyDescent="0.2">
      <c r="G614" s="4"/>
      <c r="H614" s="4"/>
    </row>
    <row r="615" spans="7:8" x14ac:dyDescent="0.2">
      <c r="G615" s="4"/>
      <c r="H615" s="4"/>
    </row>
    <row r="616" spans="7:8" x14ac:dyDescent="0.2">
      <c r="G616" s="4"/>
      <c r="H616" s="4"/>
    </row>
    <row r="617" spans="7:8" x14ac:dyDescent="0.2">
      <c r="G617" s="4"/>
      <c r="H617" s="4"/>
    </row>
    <row r="618" spans="7:8" x14ac:dyDescent="0.2">
      <c r="G618" s="4"/>
      <c r="H618" s="4"/>
    </row>
    <row r="619" spans="7:8" x14ac:dyDescent="0.2">
      <c r="G619" s="4"/>
      <c r="H619" s="4"/>
    </row>
    <row r="620" spans="7:8" x14ac:dyDescent="0.2">
      <c r="G620" s="4"/>
      <c r="H620" s="4"/>
    </row>
    <row r="621" spans="7:8" x14ac:dyDescent="0.2">
      <c r="G621" s="4"/>
      <c r="H621" s="4"/>
    </row>
    <row r="1048545" spans="3:3" x14ac:dyDescent="0.2">
      <c r="C1048545" s="72"/>
    </row>
  </sheetData>
  <sortState xmlns:xlrd2="http://schemas.microsoft.com/office/spreadsheetml/2017/richdata2" ref="A207:J276">
    <sortCondition ref="A207:A276"/>
  </sortState>
  <pageMargins left="0.70866141732283472" right="0.70866141732283472" top="0.74803149606299213" bottom="0.74803149606299213" header="0.31496062992125984" footer="0.31496062992125984"/>
  <pageSetup paperSize="9" scale="51" fitToWidth="5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"/>
  <sheetViews>
    <sheetView zoomScale="80" zoomScaleNormal="80" workbookViewId="0">
      <selection activeCell="W18" sqref="W18"/>
    </sheetView>
  </sheetViews>
  <sheetFormatPr baseColWidth="10" defaultColWidth="11.5" defaultRowHeight="14" x14ac:dyDescent="0.15"/>
  <cols>
    <col min="1" max="16384" width="11.5" style="1"/>
  </cols>
  <sheetData/>
  <pageMargins left="0.25" right="0.25" top="0.75" bottom="0.75" header="0.3" footer="0.3"/>
  <pageSetup paperSize="9" scale="6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6B2F-495F-4DB1-98B5-479D484B04BA}">
  <sheetPr>
    <pageSetUpPr fitToPage="1"/>
  </sheetPr>
  <dimension ref="A1:M652"/>
  <sheetViews>
    <sheetView zoomScale="80" zoomScaleNormal="80" workbookViewId="0">
      <selection activeCell="F4" sqref="F4"/>
    </sheetView>
  </sheetViews>
  <sheetFormatPr baseColWidth="10" defaultColWidth="11.5" defaultRowHeight="15" x14ac:dyDescent="0.2"/>
  <cols>
    <col min="1" max="1" width="4.33203125" style="3" bestFit="1" customWidth="1"/>
    <col min="2" max="2" width="6" style="53" bestFit="1" customWidth="1"/>
    <col min="3" max="3" width="5.1640625" style="66" customWidth="1"/>
    <col min="4" max="4" width="5.5" style="3" customWidth="1"/>
    <col min="5" max="5" width="12.5" style="4" customWidth="1"/>
    <col min="6" max="6" width="23.1640625" style="47" customWidth="1"/>
    <col min="7" max="7" width="66" style="47" customWidth="1"/>
    <col min="8" max="8" width="9.83203125" customWidth="1"/>
    <col min="9" max="9" width="7.6640625" bestFit="1" customWidth="1"/>
    <col min="10" max="10" width="6" style="1" customWidth="1"/>
    <col min="11" max="11" width="15.33203125" style="1" customWidth="1"/>
    <col min="12" max="16384" width="11.5" style="1"/>
  </cols>
  <sheetData>
    <row r="1" spans="1:13" ht="66" x14ac:dyDescent="0.15">
      <c r="A1" s="39" t="s">
        <v>42</v>
      </c>
      <c r="B1" s="39" t="s">
        <v>41</v>
      </c>
      <c r="C1" s="70" t="s">
        <v>43</v>
      </c>
      <c r="D1" s="71" t="s">
        <v>511</v>
      </c>
      <c r="E1" s="54" t="s">
        <v>46</v>
      </c>
      <c r="F1" s="54" t="s">
        <v>47</v>
      </c>
      <c r="G1" s="54" t="s">
        <v>48</v>
      </c>
      <c r="H1" s="39" t="s">
        <v>49</v>
      </c>
      <c r="I1" s="39" t="s">
        <v>50</v>
      </c>
    </row>
    <row r="2" spans="1:13" x14ac:dyDescent="0.15">
      <c r="A2" s="35">
        <v>5</v>
      </c>
      <c r="B2" s="51" t="s">
        <v>14</v>
      </c>
      <c r="C2" s="35">
        <v>1</v>
      </c>
      <c r="D2" s="35">
        <v>1</v>
      </c>
      <c r="E2" s="38" t="s">
        <v>7</v>
      </c>
      <c r="F2" s="38" t="s">
        <v>51</v>
      </c>
      <c r="G2" s="38" t="s">
        <v>52</v>
      </c>
      <c r="H2" s="36"/>
      <c r="I2" s="36"/>
    </row>
    <row r="3" spans="1:13" x14ac:dyDescent="0.15">
      <c r="A3" s="35">
        <v>5</v>
      </c>
      <c r="B3" s="51" t="s">
        <v>14</v>
      </c>
      <c r="C3" s="35">
        <v>2</v>
      </c>
      <c r="D3" s="35">
        <v>1</v>
      </c>
      <c r="E3" s="38" t="s">
        <v>21</v>
      </c>
      <c r="F3" s="38" t="s">
        <v>53</v>
      </c>
      <c r="G3" s="38" t="s">
        <v>54</v>
      </c>
      <c r="H3" s="36"/>
      <c r="I3" s="36"/>
      <c r="M3" s="16"/>
    </row>
    <row r="4" spans="1:13" ht="30" x14ac:dyDescent="0.15">
      <c r="A4" s="35">
        <v>5</v>
      </c>
      <c r="B4" s="51" t="s">
        <v>14</v>
      </c>
      <c r="C4" s="35">
        <v>1</v>
      </c>
      <c r="D4" s="35">
        <v>1</v>
      </c>
      <c r="E4" s="38" t="s">
        <v>21</v>
      </c>
      <c r="F4" s="38" t="s">
        <v>55</v>
      </c>
      <c r="G4" s="38" t="s">
        <v>56</v>
      </c>
      <c r="H4" s="36"/>
      <c r="I4" s="36"/>
    </row>
    <row r="5" spans="1:13" x14ac:dyDescent="0.15">
      <c r="A5" s="35">
        <v>5</v>
      </c>
      <c r="B5" s="51" t="s">
        <v>6</v>
      </c>
      <c r="C5" s="35">
        <v>1</v>
      </c>
      <c r="D5" s="35">
        <v>1</v>
      </c>
      <c r="E5" s="38" t="s">
        <v>7</v>
      </c>
      <c r="F5" s="38" t="s">
        <v>460</v>
      </c>
      <c r="G5" s="42" t="s">
        <v>57</v>
      </c>
      <c r="H5" s="36"/>
      <c r="I5" s="36"/>
    </row>
    <row r="6" spans="1:13" x14ac:dyDescent="0.15">
      <c r="A6" s="35">
        <v>5</v>
      </c>
      <c r="B6" s="51" t="s">
        <v>6</v>
      </c>
      <c r="C6" s="35">
        <v>1</v>
      </c>
      <c r="D6" s="35">
        <v>1</v>
      </c>
      <c r="E6" s="38" t="s">
        <v>7</v>
      </c>
      <c r="F6" s="38" t="s">
        <v>58</v>
      </c>
      <c r="G6" s="42" t="s">
        <v>59</v>
      </c>
      <c r="H6" s="36"/>
      <c r="I6" s="36"/>
    </row>
    <row r="7" spans="1:13" x14ac:dyDescent="0.15">
      <c r="A7" s="35">
        <v>5</v>
      </c>
      <c r="B7" s="51" t="s">
        <v>6</v>
      </c>
      <c r="C7" s="35">
        <v>1</v>
      </c>
      <c r="D7" s="35">
        <v>1</v>
      </c>
      <c r="E7" s="38" t="s">
        <v>7</v>
      </c>
      <c r="F7" s="38" t="s">
        <v>58</v>
      </c>
      <c r="G7" s="42" t="s">
        <v>60</v>
      </c>
      <c r="H7" s="36"/>
      <c r="I7" s="36"/>
    </row>
    <row r="8" spans="1:13" ht="30" x14ac:dyDescent="0.15">
      <c r="A8" s="35">
        <v>5</v>
      </c>
      <c r="B8" s="51" t="s">
        <v>6</v>
      </c>
      <c r="C8" s="35">
        <v>3</v>
      </c>
      <c r="D8" s="35">
        <v>1</v>
      </c>
      <c r="E8" s="38" t="s">
        <v>61</v>
      </c>
      <c r="F8" s="38" t="s">
        <v>62</v>
      </c>
      <c r="G8" s="42" t="s">
        <v>63</v>
      </c>
      <c r="H8" s="36"/>
      <c r="I8" s="36"/>
    </row>
    <row r="9" spans="1:13" x14ac:dyDescent="0.15">
      <c r="A9" s="35">
        <v>5</v>
      </c>
      <c r="B9" s="51" t="s">
        <v>6</v>
      </c>
      <c r="C9" s="35">
        <v>3</v>
      </c>
      <c r="D9" s="35">
        <v>1</v>
      </c>
      <c r="E9" s="38" t="s">
        <v>7</v>
      </c>
      <c r="F9" s="38" t="s">
        <v>62</v>
      </c>
      <c r="G9" s="42" t="s">
        <v>64</v>
      </c>
      <c r="H9" s="36"/>
      <c r="I9" s="36"/>
    </row>
    <row r="10" spans="1:13" ht="45" x14ac:dyDescent="0.15">
      <c r="A10" s="35">
        <v>5</v>
      </c>
      <c r="B10" s="51" t="s">
        <v>6</v>
      </c>
      <c r="C10" s="35">
        <v>3</v>
      </c>
      <c r="D10" s="35">
        <v>1</v>
      </c>
      <c r="E10" s="38" t="s">
        <v>10</v>
      </c>
      <c r="F10" s="38" t="s">
        <v>65</v>
      </c>
      <c r="G10" s="42" t="s">
        <v>66</v>
      </c>
      <c r="H10" s="36"/>
      <c r="I10" s="36"/>
    </row>
    <row r="11" spans="1:13" ht="30" x14ac:dyDescent="0.15">
      <c r="A11" s="35">
        <v>5</v>
      </c>
      <c r="B11" s="51" t="s">
        <v>6</v>
      </c>
      <c r="C11" s="35">
        <v>3</v>
      </c>
      <c r="D11" s="35">
        <v>1</v>
      </c>
      <c r="E11" s="38" t="s">
        <v>7</v>
      </c>
      <c r="F11" s="38" t="s">
        <v>461</v>
      </c>
      <c r="G11" s="42" t="s">
        <v>67</v>
      </c>
      <c r="H11" s="36"/>
      <c r="I11" s="36"/>
    </row>
    <row r="12" spans="1:13" ht="45" x14ac:dyDescent="0.15">
      <c r="A12" s="35">
        <v>5</v>
      </c>
      <c r="B12" s="51" t="s">
        <v>6</v>
      </c>
      <c r="C12" s="35">
        <v>4</v>
      </c>
      <c r="D12" s="35">
        <v>1</v>
      </c>
      <c r="E12" s="38" t="s">
        <v>16</v>
      </c>
      <c r="F12" s="38" t="s">
        <v>68</v>
      </c>
      <c r="G12" s="42" t="s">
        <v>69</v>
      </c>
      <c r="H12" s="36"/>
      <c r="I12" s="36"/>
    </row>
    <row r="13" spans="1:13" ht="66" x14ac:dyDescent="0.15">
      <c r="A13" s="39" t="s">
        <v>42</v>
      </c>
      <c r="B13" s="39" t="s">
        <v>41</v>
      </c>
      <c r="C13" s="70" t="s">
        <v>43</v>
      </c>
      <c r="D13" s="71" t="s">
        <v>511</v>
      </c>
      <c r="E13" s="54" t="s">
        <v>46</v>
      </c>
      <c r="F13" s="54" t="s">
        <v>47</v>
      </c>
      <c r="G13" s="54" t="s">
        <v>48</v>
      </c>
      <c r="H13" s="39" t="s">
        <v>49</v>
      </c>
      <c r="I13" s="39" t="s">
        <v>50</v>
      </c>
    </row>
    <row r="14" spans="1:13" ht="30" x14ac:dyDescent="0.15">
      <c r="A14" s="35">
        <v>6</v>
      </c>
      <c r="B14" s="51" t="s">
        <v>8</v>
      </c>
      <c r="C14" s="35">
        <v>4</v>
      </c>
      <c r="D14" s="35">
        <v>1</v>
      </c>
      <c r="E14" s="38" t="s">
        <v>16</v>
      </c>
      <c r="F14" s="38" t="s">
        <v>74</v>
      </c>
      <c r="G14" s="42" t="s">
        <v>76</v>
      </c>
      <c r="H14" s="36"/>
      <c r="I14" s="36"/>
    </row>
    <row r="15" spans="1:13" ht="30" x14ac:dyDescent="0.15">
      <c r="A15" s="35">
        <v>6</v>
      </c>
      <c r="B15" s="51" t="s">
        <v>14</v>
      </c>
      <c r="C15" s="35">
        <v>2</v>
      </c>
      <c r="D15" s="35">
        <v>1</v>
      </c>
      <c r="E15" s="38" t="s">
        <v>21</v>
      </c>
      <c r="F15" s="38" t="s">
        <v>80</v>
      </c>
      <c r="G15" s="38" t="s">
        <v>81</v>
      </c>
      <c r="H15" s="36"/>
      <c r="I15" s="36"/>
    </row>
    <row r="16" spans="1:13" x14ac:dyDescent="0.15">
      <c r="A16" s="35">
        <v>6</v>
      </c>
      <c r="B16" s="51" t="s">
        <v>14</v>
      </c>
      <c r="C16" s="35">
        <v>2</v>
      </c>
      <c r="D16" s="35">
        <v>1</v>
      </c>
      <c r="E16" s="38" t="s">
        <v>21</v>
      </c>
      <c r="F16" s="38" t="s">
        <v>78</v>
      </c>
      <c r="G16" s="38" t="s">
        <v>82</v>
      </c>
      <c r="H16" s="36"/>
      <c r="I16" s="36"/>
      <c r="K16" s="16"/>
    </row>
    <row r="17" spans="1:11" ht="30" x14ac:dyDescent="0.15">
      <c r="A17" s="35">
        <v>6</v>
      </c>
      <c r="B17" s="51"/>
      <c r="C17" s="35">
        <v>1</v>
      </c>
      <c r="D17" s="37">
        <v>1</v>
      </c>
      <c r="E17" s="38"/>
      <c r="F17" s="38" t="s">
        <v>70</v>
      </c>
      <c r="G17" s="38" t="s">
        <v>71</v>
      </c>
      <c r="H17" s="35"/>
      <c r="I17" s="35"/>
      <c r="K17" s="16"/>
    </row>
    <row r="18" spans="1:11" ht="30" x14ac:dyDescent="0.15">
      <c r="A18" s="35">
        <v>6</v>
      </c>
      <c r="B18" s="51"/>
      <c r="C18" s="35">
        <v>2</v>
      </c>
      <c r="D18" s="37">
        <v>1</v>
      </c>
      <c r="E18" s="38"/>
      <c r="F18" s="38" t="s">
        <v>72</v>
      </c>
      <c r="G18" s="38" t="s">
        <v>73</v>
      </c>
      <c r="H18" s="35"/>
      <c r="I18" s="35"/>
      <c r="K18" s="16"/>
    </row>
    <row r="19" spans="1:11" ht="66" x14ac:dyDescent="0.15">
      <c r="A19" s="39" t="s">
        <v>42</v>
      </c>
      <c r="B19" s="39" t="s">
        <v>41</v>
      </c>
      <c r="C19" s="70" t="s">
        <v>43</v>
      </c>
      <c r="D19" s="71" t="s">
        <v>511</v>
      </c>
      <c r="E19" s="54" t="s">
        <v>46</v>
      </c>
      <c r="F19" s="54" t="s">
        <v>47</v>
      </c>
      <c r="G19" s="54" t="s">
        <v>48</v>
      </c>
      <c r="H19" s="39" t="s">
        <v>49</v>
      </c>
      <c r="I19" s="39" t="s">
        <v>50</v>
      </c>
    </row>
    <row r="20" spans="1:11" x14ac:dyDescent="0.15">
      <c r="A20" s="35">
        <v>7</v>
      </c>
      <c r="B20" s="51" t="s">
        <v>19</v>
      </c>
      <c r="C20" s="35">
        <v>3</v>
      </c>
      <c r="D20" s="35">
        <v>1</v>
      </c>
      <c r="E20" s="38" t="s">
        <v>23</v>
      </c>
      <c r="F20" s="38" t="s">
        <v>83</v>
      </c>
      <c r="G20" s="42" t="s">
        <v>85</v>
      </c>
      <c r="H20" s="36"/>
      <c r="I20" s="36"/>
      <c r="K20" s="16"/>
    </row>
    <row r="21" spans="1:11" x14ac:dyDescent="0.15">
      <c r="A21" s="35">
        <v>7</v>
      </c>
      <c r="B21" s="51" t="s">
        <v>19</v>
      </c>
      <c r="C21" s="35">
        <v>3</v>
      </c>
      <c r="D21" s="35">
        <v>1</v>
      </c>
      <c r="E21" s="38" t="s">
        <v>10</v>
      </c>
      <c r="F21" s="38" t="s">
        <v>83</v>
      </c>
      <c r="G21" s="42" t="s">
        <v>86</v>
      </c>
      <c r="H21" s="36"/>
      <c r="I21" s="36"/>
      <c r="K21" s="16"/>
    </row>
    <row r="22" spans="1:11" x14ac:dyDescent="0.15">
      <c r="A22" s="35">
        <v>7</v>
      </c>
      <c r="B22" s="51" t="s">
        <v>19</v>
      </c>
      <c r="C22" s="35">
        <v>4</v>
      </c>
      <c r="D22" s="35">
        <v>1</v>
      </c>
      <c r="E22" s="38" t="s">
        <v>13</v>
      </c>
      <c r="F22" s="38" t="s">
        <v>87</v>
      </c>
      <c r="G22" s="42" t="s">
        <v>88</v>
      </c>
      <c r="H22" s="36"/>
      <c r="I22" s="36"/>
      <c r="K22" s="16"/>
    </row>
    <row r="23" spans="1:11" x14ac:dyDescent="0.15">
      <c r="A23" s="35">
        <v>7</v>
      </c>
      <c r="B23" s="51" t="s">
        <v>19</v>
      </c>
      <c r="C23" s="35">
        <v>4</v>
      </c>
      <c r="D23" s="35">
        <v>1</v>
      </c>
      <c r="E23" s="38" t="s">
        <v>10</v>
      </c>
      <c r="F23" s="38" t="s">
        <v>87</v>
      </c>
      <c r="G23" s="42" t="s">
        <v>89</v>
      </c>
      <c r="H23" s="36"/>
      <c r="I23" s="36"/>
    </row>
    <row r="24" spans="1:11" x14ac:dyDescent="0.15">
      <c r="A24" s="29">
        <v>7</v>
      </c>
      <c r="B24" s="52" t="s">
        <v>19</v>
      </c>
      <c r="C24" s="35">
        <v>4</v>
      </c>
      <c r="D24" s="29">
        <v>1</v>
      </c>
      <c r="E24" s="30" t="s">
        <v>10</v>
      </c>
      <c r="F24" s="30" t="s">
        <v>90</v>
      </c>
      <c r="G24" s="45" t="s">
        <v>91</v>
      </c>
      <c r="H24" s="28"/>
      <c r="I24" s="28"/>
    </row>
    <row r="25" spans="1:11" ht="30" x14ac:dyDescent="0.15">
      <c r="A25" s="29">
        <v>7</v>
      </c>
      <c r="B25" s="52" t="s">
        <v>24</v>
      </c>
      <c r="C25" s="35">
        <v>3</v>
      </c>
      <c r="D25" s="29">
        <v>1</v>
      </c>
      <c r="E25" s="30" t="s">
        <v>10</v>
      </c>
      <c r="F25" s="30" t="s">
        <v>92</v>
      </c>
      <c r="G25" s="45" t="s">
        <v>93</v>
      </c>
      <c r="H25" s="28"/>
      <c r="I25" s="28"/>
    </row>
    <row r="26" spans="1:11" ht="30" x14ac:dyDescent="0.15">
      <c r="A26" s="29">
        <v>7</v>
      </c>
      <c r="B26" s="52" t="s">
        <v>24</v>
      </c>
      <c r="C26" s="35">
        <v>3</v>
      </c>
      <c r="D26" s="29">
        <v>1</v>
      </c>
      <c r="E26" s="30" t="s">
        <v>13</v>
      </c>
      <c r="F26" s="30" t="s">
        <v>94</v>
      </c>
      <c r="G26" s="45" t="s">
        <v>95</v>
      </c>
      <c r="H26" s="28"/>
      <c r="I26" s="28"/>
    </row>
    <row r="27" spans="1:11" x14ac:dyDescent="0.15">
      <c r="A27" s="29">
        <v>7</v>
      </c>
      <c r="B27" s="52" t="s">
        <v>24</v>
      </c>
      <c r="C27" s="35">
        <v>4</v>
      </c>
      <c r="D27" s="29">
        <v>1</v>
      </c>
      <c r="E27" s="30" t="s">
        <v>10</v>
      </c>
      <c r="F27" s="30" t="s">
        <v>96</v>
      </c>
      <c r="G27" s="45" t="s">
        <v>97</v>
      </c>
      <c r="H27" s="28"/>
      <c r="I27" s="28"/>
    </row>
    <row r="28" spans="1:11" x14ac:dyDescent="0.15">
      <c r="A28" s="29">
        <v>7</v>
      </c>
      <c r="B28" s="52" t="s">
        <v>24</v>
      </c>
      <c r="C28" s="35">
        <v>4</v>
      </c>
      <c r="D28" s="29">
        <v>1</v>
      </c>
      <c r="E28" s="30" t="s">
        <v>13</v>
      </c>
      <c r="F28" s="30" t="s">
        <v>98</v>
      </c>
      <c r="G28" s="45" t="s">
        <v>99</v>
      </c>
      <c r="H28" s="28"/>
      <c r="I28" s="28"/>
    </row>
    <row r="29" spans="1:11" ht="30" x14ac:dyDescent="0.15">
      <c r="A29" s="29">
        <v>7</v>
      </c>
      <c r="B29" s="52" t="s">
        <v>8</v>
      </c>
      <c r="C29" s="35">
        <v>4</v>
      </c>
      <c r="D29" s="29">
        <v>1</v>
      </c>
      <c r="E29" s="30" t="s">
        <v>10</v>
      </c>
      <c r="F29" s="30" t="s">
        <v>100</v>
      </c>
      <c r="G29" s="45" t="s">
        <v>101</v>
      </c>
      <c r="H29" s="28"/>
      <c r="I29" s="28"/>
    </row>
    <row r="30" spans="1:11" ht="30" x14ac:dyDescent="0.15">
      <c r="A30" s="29">
        <v>7</v>
      </c>
      <c r="B30" s="52" t="s">
        <v>8</v>
      </c>
      <c r="C30" s="35">
        <v>4</v>
      </c>
      <c r="D30" s="29">
        <v>1</v>
      </c>
      <c r="E30" s="30" t="s">
        <v>7</v>
      </c>
      <c r="F30" s="30" t="s">
        <v>100</v>
      </c>
      <c r="G30" s="45" t="s">
        <v>102</v>
      </c>
      <c r="H30" s="28"/>
      <c r="I30" s="28"/>
    </row>
    <row r="31" spans="1:11" ht="30" x14ac:dyDescent="0.15">
      <c r="A31" s="29">
        <v>7</v>
      </c>
      <c r="B31" s="52" t="s">
        <v>8</v>
      </c>
      <c r="C31" s="35">
        <v>4</v>
      </c>
      <c r="D31" s="29">
        <v>1</v>
      </c>
      <c r="E31" s="30" t="s">
        <v>7</v>
      </c>
      <c r="F31" s="30" t="s">
        <v>100</v>
      </c>
      <c r="G31" s="45" t="s">
        <v>103</v>
      </c>
      <c r="H31" s="28"/>
      <c r="I31" s="28"/>
    </row>
    <row r="32" spans="1:11" ht="30" x14ac:dyDescent="0.15">
      <c r="A32" s="29">
        <v>7</v>
      </c>
      <c r="B32" s="52" t="s">
        <v>8</v>
      </c>
      <c r="C32" s="35">
        <v>4</v>
      </c>
      <c r="D32" s="29">
        <v>2</v>
      </c>
      <c r="E32" s="30" t="s">
        <v>21</v>
      </c>
      <c r="F32" s="30" t="s">
        <v>104</v>
      </c>
      <c r="G32" s="45" t="s">
        <v>105</v>
      </c>
      <c r="H32" s="28"/>
      <c r="I32" s="28"/>
    </row>
    <row r="33" spans="1:9" ht="30" x14ac:dyDescent="0.15">
      <c r="A33" s="35">
        <v>7</v>
      </c>
      <c r="B33" s="36" t="s">
        <v>36</v>
      </c>
      <c r="C33" s="35">
        <v>1</v>
      </c>
      <c r="D33" s="35">
        <v>1</v>
      </c>
      <c r="E33" s="38" t="s">
        <v>21</v>
      </c>
      <c r="F33" s="38" t="s">
        <v>319</v>
      </c>
      <c r="G33" s="42" t="s">
        <v>77</v>
      </c>
      <c r="H33" s="28"/>
      <c r="I33" s="28"/>
    </row>
    <row r="34" spans="1:9" ht="30" x14ac:dyDescent="0.15">
      <c r="A34" s="35">
        <v>7</v>
      </c>
      <c r="B34" s="36" t="s">
        <v>36</v>
      </c>
      <c r="C34" s="35">
        <v>1</v>
      </c>
      <c r="D34" s="35">
        <v>1</v>
      </c>
      <c r="E34" s="38" t="s">
        <v>7</v>
      </c>
      <c r="F34" s="38" t="s">
        <v>319</v>
      </c>
      <c r="G34" s="42" t="s">
        <v>107</v>
      </c>
      <c r="H34" s="28"/>
      <c r="I34" s="28"/>
    </row>
    <row r="35" spans="1:9" ht="30" x14ac:dyDescent="0.15">
      <c r="A35" s="35">
        <v>7</v>
      </c>
      <c r="B35" s="36" t="s">
        <v>36</v>
      </c>
      <c r="C35" s="41" t="s">
        <v>321</v>
      </c>
      <c r="D35" s="35">
        <v>1</v>
      </c>
      <c r="E35" s="38" t="s">
        <v>322</v>
      </c>
      <c r="F35" s="38" t="s">
        <v>323</v>
      </c>
      <c r="G35" s="42" t="s">
        <v>111</v>
      </c>
      <c r="H35" s="28"/>
      <c r="I35" s="28"/>
    </row>
    <row r="36" spans="1:9" ht="30" x14ac:dyDescent="0.15">
      <c r="A36" s="35">
        <v>7</v>
      </c>
      <c r="B36" s="36" t="s">
        <v>36</v>
      </c>
      <c r="C36" s="35">
        <v>1</v>
      </c>
      <c r="D36" s="35">
        <v>1</v>
      </c>
      <c r="E36" s="38" t="s">
        <v>16</v>
      </c>
      <c r="F36" s="38" t="s">
        <v>319</v>
      </c>
      <c r="G36" s="42" t="s">
        <v>108</v>
      </c>
      <c r="H36" s="28"/>
      <c r="I36" s="28"/>
    </row>
    <row r="37" spans="1:9" ht="30" x14ac:dyDescent="0.15">
      <c r="A37" s="35">
        <v>7</v>
      </c>
      <c r="B37" s="36" t="s">
        <v>36</v>
      </c>
      <c r="C37" s="35">
        <v>3</v>
      </c>
      <c r="D37" s="35">
        <v>1</v>
      </c>
      <c r="E37" s="38" t="s">
        <v>16</v>
      </c>
      <c r="F37" s="38" t="s">
        <v>109</v>
      </c>
      <c r="G37" s="42" t="s">
        <v>110</v>
      </c>
      <c r="H37" s="28"/>
      <c r="I37" s="28"/>
    </row>
    <row r="38" spans="1:9" x14ac:dyDescent="0.15">
      <c r="A38" s="35">
        <v>7</v>
      </c>
      <c r="B38" s="51" t="s">
        <v>14</v>
      </c>
      <c r="C38" s="35">
        <v>1</v>
      </c>
      <c r="D38" s="35">
        <v>1</v>
      </c>
      <c r="E38" s="38" t="s">
        <v>21</v>
      </c>
      <c r="F38" s="38" t="s">
        <v>78</v>
      </c>
      <c r="G38" s="38" t="s">
        <v>79</v>
      </c>
      <c r="H38" s="36"/>
      <c r="I38" s="36"/>
    </row>
    <row r="39" spans="1:9" ht="30" x14ac:dyDescent="0.15">
      <c r="A39" s="29">
        <v>7</v>
      </c>
      <c r="B39" s="52" t="s">
        <v>14</v>
      </c>
      <c r="C39" s="35">
        <v>1</v>
      </c>
      <c r="D39" s="29">
        <v>1</v>
      </c>
      <c r="E39" s="30" t="s">
        <v>21</v>
      </c>
      <c r="F39" s="30" t="s">
        <v>51</v>
      </c>
      <c r="G39" s="30" t="s">
        <v>112</v>
      </c>
      <c r="H39" s="28"/>
      <c r="I39" s="28"/>
    </row>
    <row r="40" spans="1:9" x14ac:dyDescent="0.15">
      <c r="A40" s="29">
        <v>7</v>
      </c>
      <c r="B40" s="52" t="s">
        <v>14</v>
      </c>
      <c r="C40" s="35">
        <v>1</v>
      </c>
      <c r="D40" s="29">
        <v>1</v>
      </c>
      <c r="E40" s="30" t="s">
        <v>7</v>
      </c>
      <c r="F40" s="30" t="s">
        <v>51</v>
      </c>
      <c r="G40" s="30" t="s">
        <v>113</v>
      </c>
      <c r="H40" s="28"/>
      <c r="I40" s="28"/>
    </row>
    <row r="41" spans="1:9" x14ac:dyDescent="0.15">
      <c r="A41" s="29">
        <v>7</v>
      </c>
      <c r="B41" s="52" t="s">
        <v>14</v>
      </c>
      <c r="C41" s="35">
        <v>1</v>
      </c>
      <c r="D41" s="29">
        <v>1</v>
      </c>
      <c r="E41" s="30" t="s">
        <v>7</v>
      </c>
      <c r="F41" s="30" t="s">
        <v>51</v>
      </c>
      <c r="G41" s="30" t="s">
        <v>114</v>
      </c>
      <c r="H41" s="28"/>
      <c r="I41" s="28"/>
    </row>
    <row r="42" spans="1:9" ht="30" x14ac:dyDescent="0.15">
      <c r="A42" s="29">
        <v>7</v>
      </c>
      <c r="B42" s="52" t="s">
        <v>14</v>
      </c>
      <c r="C42" s="35">
        <v>1</v>
      </c>
      <c r="D42" s="29">
        <v>1</v>
      </c>
      <c r="E42" s="30" t="s">
        <v>10</v>
      </c>
      <c r="F42" s="30" t="s">
        <v>115</v>
      </c>
      <c r="G42" s="30" t="s">
        <v>116</v>
      </c>
      <c r="H42" s="28"/>
      <c r="I42" s="28"/>
    </row>
    <row r="43" spans="1:9" ht="30" x14ac:dyDescent="0.15">
      <c r="A43" s="29">
        <v>7</v>
      </c>
      <c r="B43" s="52" t="s">
        <v>14</v>
      </c>
      <c r="C43" s="35">
        <v>1</v>
      </c>
      <c r="D43" s="29">
        <v>1</v>
      </c>
      <c r="E43" s="30" t="s">
        <v>117</v>
      </c>
      <c r="F43" s="30" t="s">
        <v>118</v>
      </c>
      <c r="G43" s="30" t="s">
        <v>119</v>
      </c>
      <c r="H43" s="28"/>
      <c r="I43" s="28"/>
    </row>
    <row r="44" spans="1:9" x14ac:dyDescent="0.15">
      <c r="A44" s="29">
        <v>7</v>
      </c>
      <c r="B44" s="52" t="s">
        <v>14</v>
      </c>
      <c r="C44" s="35">
        <v>2</v>
      </c>
      <c r="D44" s="29">
        <v>1</v>
      </c>
      <c r="E44" s="30" t="s">
        <v>10</v>
      </c>
      <c r="F44" s="30" t="s">
        <v>120</v>
      </c>
      <c r="G44" s="30" t="s">
        <v>121</v>
      </c>
      <c r="H44" s="28"/>
      <c r="I44" s="28"/>
    </row>
    <row r="45" spans="1:9" x14ac:dyDescent="0.15">
      <c r="A45" s="29">
        <v>7</v>
      </c>
      <c r="B45" s="52" t="s">
        <v>367</v>
      </c>
      <c r="C45" s="35">
        <v>1</v>
      </c>
      <c r="D45" s="29">
        <v>1</v>
      </c>
      <c r="E45" s="30" t="s">
        <v>7</v>
      </c>
      <c r="F45" s="30" t="s">
        <v>51</v>
      </c>
      <c r="G45" s="45" t="s">
        <v>368</v>
      </c>
      <c r="H45" s="28"/>
      <c r="I45" s="28"/>
    </row>
    <row r="46" spans="1:9" ht="30" x14ac:dyDescent="0.15">
      <c r="A46" s="29">
        <v>7</v>
      </c>
      <c r="B46" s="52" t="s">
        <v>367</v>
      </c>
      <c r="C46" s="35">
        <v>2</v>
      </c>
      <c r="D46" s="29">
        <v>1</v>
      </c>
      <c r="E46" s="30" t="s">
        <v>462</v>
      </c>
      <c r="F46" s="30" t="s">
        <v>369</v>
      </c>
      <c r="G46" s="30" t="s">
        <v>369</v>
      </c>
      <c r="H46" s="28"/>
      <c r="I46" s="28"/>
    </row>
    <row r="47" spans="1:9" ht="30" x14ac:dyDescent="0.15">
      <c r="A47" s="29">
        <v>7</v>
      </c>
      <c r="B47" s="52" t="s">
        <v>367</v>
      </c>
      <c r="C47" s="35">
        <v>2</v>
      </c>
      <c r="D47" s="29">
        <v>1</v>
      </c>
      <c r="E47" s="30" t="s">
        <v>439</v>
      </c>
      <c r="F47" s="30" t="s">
        <v>370</v>
      </c>
      <c r="G47" s="30" t="s">
        <v>371</v>
      </c>
      <c r="H47" s="28"/>
      <c r="I47" s="28"/>
    </row>
    <row r="48" spans="1:9" x14ac:dyDescent="0.15">
      <c r="A48" s="29">
        <v>7</v>
      </c>
      <c r="B48" s="52" t="s">
        <v>367</v>
      </c>
      <c r="C48" s="35">
        <v>2</v>
      </c>
      <c r="D48" s="29">
        <v>1</v>
      </c>
      <c r="E48" s="30" t="s">
        <v>7</v>
      </c>
      <c r="F48" s="50" t="s">
        <v>122</v>
      </c>
      <c r="G48" s="30" t="s">
        <v>123</v>
      </c>
      <c r="H48" s="28"/>
      <c r="I48" s="28"/>
    </row>
    <row r="49" spans="1:9" x14ac:dyDescent="0.15">
      <c r="A49" s="29">
        <v>7</v>
      </c>
      <c r="B49" s="52" t="s">
        <v>367</v>
      </c>
      <c r="C49" s="35">
        <v>3</v>
      </c>
      <c r="D49" s="29">
        <v>1</v>
      </c>
      <c r="E49" s="30" t="s">
        <v>7</v>
      </c>
      <c r="F49" s="50" t="s">
        <v>122</v>
      </c>
      <c r="G49" s="45" t="s">
        <v>372</v>
      </c>
      <c r="H49" s="28"/>
      <c r="I49" s="28"/>
    </row>
    <row r="50" spans="1:9" ht="30" x14ac:dyDescent="0.15">
      <c r="A50" s="29">
        <v>7</v>
      </c>
      <c r="B50" s="52" t="s">
        <v>367</v>
      </c>
      <c r="C50" s="35">
        <v>2</v>
      </c>
      <c r="D50" s="29">
        <v>1</v>
      </c>
      <c r="E50" s="30" t="s">
        <v>373</v>
      </c>
      <c r="F50" s="30" t="s">
        <v>374</v>
      </c>
      <c r="G50" s="30" t="s">
        <v>375</v>
      </c>
      <c r="H50" s="28"/>
      <c r="I50" s="28"/>
    </row>
    <row r="51" spans="1:9" ht="30" x14ac:dyDescent="0.15">
      <c r="A51" s="29">
        <v>7</v>
      </c>
      <c r="B51" s="52" t="s">
        <v>367</v>
      </c>
      <c r="C51" s="35">
        <v>3</v>
      </c>
      <c r="D51" s="29">
        <v>1</v>
      </c>
      <c r="E51" s="30" t="s">
        <v>386</v>
      </c>
      <c r="F51" s="30" t="s">
        <v>387</v>
      </c>
      <c r="G51" s="30" t="s">
        <v>388</v>
      </c>
      <c r="H51" s="28"/>
      <c r="I51" s="28"/>
    </row>
    <row r="52" spans="1:9" x14ac:dyDescent="0.15">
      <c r="A52" s="29">
        <v>7</v>
      </c>
      <c r="B52" s="28" t="s">
        <v>124</v>
      </c>
      <c r="C52" s="35">
        <v>4</v>
      </c>
      <c r="D52" s="29">
        <v>1</v>
      </c>
      <c r="E52" s="30" t="s">
        <v>27</v>
      </c>
      <c r="F52" s="30" t="s">
        <v>125</v>
      </c>
      <c r="G52" s="45" t="s">
        <v>126</v>
      </c>
      <c r="H52" s="28"/>
      <c r="I52" s="28"/>
    </row>
    <row r="53" spans="1:9" x14ac:dyDescent="0.15">
      <c r="A53" s="29">
        <v>7</v>
      </c>
      <c r="B53" s="28" t="s">
        <v>124</v>
      </c>
      <c r="C53" s="35">
        <v>4</v>
      </c>
      <c r="D53" s="29">
        <v>1</v>
      </c>
      <c r="E53" s="30" t="s">
        <v>10</v>
      </c>
      <c r="F53" s="30" t="s">
        <v>127</v>
      </c>
      <c r="G53" s="45" t="s">
        <v>128</v>
      </c>
      <c r="H53" s="28"/>
      <c r="I53" s="28"/>
    </row>
    <row r="54" spans="1:9" x14ac:dyDescent="0.15">
      <c r="A54" s="29">
        <v>7</v>
      </c>
      <c r="B54" s="28" t="s">
        <v>124</v>
      </c>
      <c r="C54" s="35">
        <v>4</v>
      </c>
      <c r="D54" s="29">
        <v>1</v>
      </c>
      <c r="E54" s="30" t="s">
        <v>7</v>
      </c>
      <c r="F54" s="30" t="s">
        <v>127</v>
      </c>
      <c r="G54" s="45" t="s">
        <v>102</v>
      </c>
      <c r="H54" s="28"/>
      <c r="I54" s="28"/>
    </row>
    <row r="55" spans="1:9" x14ac:dyDescent="0.15">
      <c r="A55" s="35">
        <v>7</v>
      </c>
      <c r="B55" s="51" t="s">
        <v>38</v>
      </c>
      <c r="C55" s="35">
        <v>4</v>
      </c>
      <c r="D55" s="35">
        <v>1</v>
      </c>
      <c r="E55" s="38" t="s">
        <v>353</v>
      </c>
      <c r="F55" s="38" t="s">
        <v>359</v>
      </c>
      <c r="G55" s="42" t="s">
        <v>355</v>
      </c>
      <c r="H55" s="28"/>
      <c r="I55" s="28"/>
    </row>
    <row r="56" spans="1:9" ht="45" x14ac:dyDescent="0.15">
      <c r="A56" s="35">
        <v>7</v>
      </c>
      <c r="B56" s="51" t="s">
        <v>11</v>
      </c>
      <c r="C56" s="35">
        <v>1</v>
      </c>
      <c r="D56" s="35">
        <v>1</v>
      </c>
      <c r="E56" s="38" t="s">
        <v>13</v>
      </c>
      <c r="F56" s="38" t="s">
        <v>129</v>
      </c>
      <c r="G56" s="44" t="s">
        <v>130</v>
      </c>
      <c r="H56" s="28"/>
      <c r="I56" s="28"/>
    </row>
    <row r="57" spans="1:9" x14ac:dyDescent="0.15">
      <c r="A57" s="35">
        <v>7</v>
      </c>
      <c r="B57" s="51" t="s">
        <v>11</v>
      </c>
      <c r="C57" s="35">
        <v>2</v>
      </c>
      <c r="D57" s="35">
        <v>1</v>
      </c>
      <c r="E57" s="38" t="s">
        <v>13</v>
      </c>
      <c r="F57" s="38" t="s">
        <v>131</v>
      </c>
      <c r="G57" s="42" t="s">
        <v>132</v>
      </c>
      <c r="H57" s="28"/>
      <c r="I57" s="28"/>
    </row>
    <row r="58" spans="1:9" ht="30" x14ac:dyDescent="0.15">
      <c r="A58" s="29">
        <v>7</v>
      </c>
      <c r="B58" s="52" t="s">
        <v>11</v>
      </c>
      <c r="C58" s="35">
        <v>2</v>
      </c>
      <c r="D58" s="29">
        <v>1</v>
      </c>
      <c r="E58" s="30" t="s">
        <v>33</v>
      </c>
      <c r="F58" s="30" t="s">
        <v>131</v>
      </c>
      <c r="G58" s="45" t="s">
        <v>133</v>
      </c>
      <c r="H58" s="28"/>
      <c r="I58" s="28"/>
    </row>
    <row r="59" spans="1:9" ht="30" x14ac:dyDescent="0.15">
      <c r="A59" s="29">
        <v>7</v>
      </c>
      <c r="B59" s="52" t="s">
        <v>11</v>
      </c>
      <c r="C59" s="35">
        <v>2</v>
      </c>
      <c r="D59" s="29">
        <v>1</v>
      </c>
      <c r="E59" s="30" t="s">
        <v>134</v>
      </c>
      <c r="F59" s="30" t="s">
        <v>135</v>
      </c>
      <c r="G59" s="45" t="s">
        <v>136</v>
      </c>
      <c r="H59" s="28"/>
      <c r="I59" s="28"/>
    </row>
    <row r="60" spans="1:9" ht="30" x14ac:dyDescent="0.15">
      <c r="A60" s="29">
        <v>7</v>
      </c>
      <c r="B60" s="52" t="s">
        <v>11</v>
      </c>
      <c r="C60" s="35">
        <v>4</v>
      </c>
      <c r="D60" s="29">
        <v>1</v>
      </c>
      <c r="E60" s="30" t="s">
        <v>13</v>
      </c>
      <c r="F60" s="30" t="s">
        <v>137</v>
      </c>
      <c r="G60" s="45" t="s">
        <v>138</v>
      </c>
      <c r="H60" s="28"/>
      <c r="I60" s="28"/>
    </row>
    <row r="61" spans="1:9" ht="16" x14ac:dyDescent="0.2">
      <c r="A61" s="58">
        <v>7</v>
      </c>
      <c r="B61" s="57" t="s">
        <v>6</v>
      </c>
      <c r="C61" s="65">
        <v>1</v>
      </c>
      <c r="D61" s="58">
        <v>2</v>
      </c>
      <c r="E61" s="48" t="s">
        <v>476</v>
      </c>
      <c r="F61" s="48" t="s">
        <v>465</v>
      </c>
      <c r="G61" s="60" t="s">
        <v>475</v>
      </c>
      <c r="H61" s="61"/>
      <c r="I61" s="61"/>
    </row>
    <row r="62" spans="1:9" ht="16" x14ac:dyDescent="0.2">
      <c r="A62" s="58">
        <v>7</v>
      </c>
      <c r="B62" s="57" t="s">
        <v>6</v>
      </c>
      <c r="C62" s="65">
        <v>1</v>
      </c>
      <c r="D62" s="58">
        <v>2</v>
      </c>
      <c r="E62" s="48" t="s">
        <v>476</v>
      </c>
      <c r="F62" s="48" t="s">
        <v>465</v>
      </c>
      <c r="G62" s="48" t="s">
        <v>471</v>
      </c>
      <c r="H62" s="61"/>
      <c r="I62" s="61"/>
    </row>
    <row r="63" spans="1:9" ht="16" x14ac:dyDescent="0.2">
      <c r="A63" s="58">
        <v>7</v>
      </c>
      <c r="B63" s="57" t="s">
        <v>6</v>
      </c>
      <c r="C63" s="65">
        <v>1</v>
      </c>
      <c r="D63" s="58">
        <v>2</v>
      </c>
      <c r="E63" s="48" t="s">
        <v>476</v>
      </c>
      <c r="F63" s="48" t="s">
        <v>465</v>
      </c>
      <c r="G63" s="48" t="s">
        <v>469</v>
      </c>
      <c r="H63" s="61"/>
      <c r="I63" s="61"/>
    </row>
    <row r="64" spans="1:9" ht="16" x14ac:dyDescent="0.2">
      <c r="A64" s="58">
        <v>7</v>
      </c>
      <c r="B64" s="57" t="s">
        <v>6</v>
      </c>
      <c r="C64" s="65">
        <v>1</v>
      </c>
      <c r="D64" s="58">
        <v>2</v>
      </c>
      <c r="E64" s="48" t="s">
        <v>476</v>
      </c>
      <c r="F64" s="48" t="s">
        <v>465</v>
      </c>
      <c r="G64" s="62" t="s">
        <v>472</v>
      </c>
      <c r="H64" s="61"/>
      <c r="I64" s="61"/>
    </row>
    <row r="65" spans="1:9" ht="16" x14ac:dyDescent="0.2">
      <c r="A65" s="58">
        <v>7</v>
      </c>
      <c r="B65" s="57" t="s">
        <v>6</v>
      </c>
      <c r="C65" s="65">
        <v>1</v>
      </c>
      <c r="D65" s="58">
        <v>3</v>
      </c>
      <c r="E65" s="48" t="s">
        <v>476</v>
      </c>
      <c r="F65" s="48" t="s">
        <v>465</v>
      </c>
      <c r="G65" s="48" t="s">
        <v>473</v>
      </c>
      <c r="H65" s="61"/>
      <c r="I65" s="61"/>
    </row>
    <row r="66" spans="1:9" ht="16" x14ac:dyDescent="0.2">
      <c r="A66" s="58">
        <v>7</v>
      </c>
      <c r="B66" s="57" t="s">
        <v>6</v>
      </c>
      <c r="C66" s="65">
        <v>1</v>
      </c>
      <c r="D66" s="58">
        <v>3</v>
      </c>
      <c r="E66" s="48" t="s">
        <v>476</v>
      </c>
      <c r="F66" s="48" t="s">
        <v>465</v>
      </c>
      <c r="G66" s="48" t="s">
        <v>474</v>
      </c>
      <c r="H66" s="61"/>
      <c r="I66" s="61"/>
    </row>
    <row r="67" spans="1:9" ht="16" x14ac:dyDescent="0.2">
      <c r="A67" s="58">
        <v>7</v>
      </c>
      <c r="B67" s="57" t="s">
        <v>6</v>
      </c>
      <c r="C67" s="65">
        <v>1</v>
      </c>
      <c r="D67" s="58">
        <v>1</v>
      </c>
      <c r="E67" s="48" t="s">
        <v>476</v>
      </c>
      <c r="F67" s="48" t="s">
        <v>465</v>
      </c>
      <c r="G67" s="48" t="s">
        <v>470</v>
      </c>
      <c r="H67" s="61"/>
      <c r="I67" s="61"/>
    </row>
    <row r="68" spans="1:9" ht="16" x14ac:dyDescent="0.2">
      <c r="A68" s="58">
        <v>7</v>
      </c>
      <c r="B68" s="57" t="s">
        <v>6</v>
      </c>
      <c r="C68" s="65">
        <v>1</v>
      </c>
      <c r="D68" s="58">
        <v>2</v>
      </c>
      <c r="E68" s="48" t="s">
        <v>476</v>
      </c>
      <c r="F68" s="48" t="s">
        <v>465</v>
      </c>
      <c r="G68" s="48" t="s">
        <v>466</v>
      </c>
      <c r="H68" s="61"/>
      <c r="I68" s="61"/>
    </row>
    <row r="69" spans="1:9" ht="16" x14ac:dyDescent="0.2">
      <c r="A69" s="58">
        <v>7</v>
      </c>
      <c r="B69" s="57" t="s">
        <v>6</v>
      </c>
      <c r="C69" s="65">
        <v>1</v>
      </c>
      <c r="D69" s="58">
        <v>2</v>
      </c>
      <c r="E69" s="48" t="s">
        <v>476</v>
      </c>
      <c r="F69" s="48" t="s">
        <v>465</v>
      </c>
      <c r="G69" s="48" t="s">
        <v>467</v>
      </c>
      <c r="H69" s="61"/>
      <c r="I69" s="61"/>
    </row>
    <row r="70" spans="1:9" ht="16" x14ac:dyDescent="0.2">
      <c r="A70" s="58">
        <v>7</v>
      </c>
      <c r="B70" s="57" t="s">
        <v>6</v>
      </c>
      <c r="C70" s="65">
        <v>1</v>
      </c>
      <c r="D70" s="58">
        <v>1</v>
      </c>
      <c r="E70" s="48" t="s">
        <v>476</v>
      </c>
      <c r="F70" s="48" t="s">
        <v>465</v>
      </c>
      <c r="G70" s="48" t="s">
        <v>468</v>
      </c>
      <c r="H70" s="61"/>
      <c r="I70" s="61"/>
    </row>
    <row r="71" spans="1:9" x14ac:dyDescent="0.15">
      <c r="A71" s="29">
        <v>7</v>
      </c>
      <c r="B71" s="52" t="s">
        <v>32</v>
      </c>
      <c r="C71" s="35">
        <v>4</v>
      </c>
      <c r="D71" s="29">
        <v>1</v>
      </c>
      <c r="E71" s="30" t="s">
        <v>21</v>
      </c>
      <c r="F71" s="30" t="s">
        <v>139</v>
      </c>
      <c r="G71" s="45" t="s">
        <v>140</v>
      </c>
      <c r="H71" s="28"/>
      <c r="I71" s="28"/>
    </row>
    <row r="72" spans="1:9" ht="30" x14ac:dyDescent="0.15">
      <c r="A72" s="29">
        <v>7</v>
      </c>
      <c r="B72" s="52" t="s">
        <v>32</v>
      </c>
      <c r="C72" s="35">
        <v>4</v>
      </c>
      <c r="D72" s="29">
        <v>1</v>
      </c>
      <c r="E72" s="30" t="s">
        <v>16</v>
      </c>
      <c r="F72" s="30" t="s">
        <v>139</v>
      </c>
      <c r="G72" s="45" t="s">
        <v>141</v>
      </c>
      <c r="H72" s="28"/>
      <c r="I72" s="28"/>
    </row>
    <row r="73" spans="1:9" x14ac:dyDescent="0.15">
      <c r="A73" s="29">
        <v>7</v>
      </c>
      <c r="B73" s="52" t="s">
        <v>30</v>
      </c>
      <c r="C73" s="35">
        <v>4</v>
      </c>
      <c r="D73" s="29">
        <v>1</v>
      </c>
      <c r="E73" s="30" t="s">
        <v>10</v>
      </c>
      <c r="F73" s="30" t="s">
        <v>142</v>
      </c>
      <c r="G73" s="45" t="s">
        <v>89</v>
      </c>
      <c r="H73" s="28"/>
      <c r="I73" s="28"/>
    </row>
    <row r="74" spans="1:9" x14ac:dyDescent="0.15">
      <c r="A74" s="29">
        <v>7</v>
      </c>
      <c r="B74" s="52" t="s">
        <v>30</v>
      </c>
      <c r="C74" s="35">
        <v>4</v>
      </c>
      <c r="D74" s="29">
        <v>1</v>
      </c>
      <c r="E74" s="30" t="s">
        <v>13</v>
      </c>
      <c r="F74" s="30" t="s">
        <v>142</v>
      </c>
      <c r="G74" s="45" t="s">
        <v>143</v>
      </c>
      <c r="H74" s="28"/>
      <c r="I74" s="28"/>
    </row>
    <row r="75" spans="1:9" x14ac:dyDescent="0.15">
      <c r="A75" s="29">
        <v>7</v>
      </c>
      <c r="B75" s="52" t="s">
        <v>30</v>
      </c>
      <c r="C75" s="35">
        <v>4</v>
      </c>
      <c r="D75" s="29">
        <v>1</v>
      </c>
      <c r="E75" s="30" t="s">
        <v>21</v>
      </c>
      <c r="F75" s="30" t="s">
        <v>144</v>
      </c>
      <c r="G75" s="45" t="s">
        <v>140</v>
      </c>
      <c r="H75" s="28"/>
      <c r="I75" s="28"/>
    </row>
    <row r="76" spans="1:9" ht="30" x14ac:dyDescent="0.15">
      <c r="A76" s="29">
        <v>7</v>
      </c>
      <c r="B76" s="52" t="s">
        <v>26</v>
      </c>
      <c r="C76" s="35">
        <v>4</v>
      </c>
      <c r="D76" s="29">
        <v>1</v>
      </c>
      <c r="E76" s="30" t="s">
        <v>21</v>
      </c>
      <c r="F76" s="30" t="s">
        <v>145</v>
      </c>
      <c r="G76" s="45" t="s">
        <v>146</v>
      </c>
      <c r="H76" s="28"/>
      <c r="I76" s="28"/>
    </row>
    <row r="77" spans="1:9" x14ac:dyDescent="0.15">
      <c r="A77" s="29">
        <v>7</v>
      </c>
      <c r="B77" s="52" t="s">
        <v>26</v>
      </c>
      <c r="C77" s="35">
        <v>4</v>
      </c>
      <c r="D77" s="29">
        <v>1</v>
      </c>
      <c r="E77" s="30" t="s">
        <v>23</v>
      </c>
      <c r="F77" s="30" t="s">
        <v>147</v>
      </c>
      <c r="G77" s="45" t="s">
        <v>106</v>
      </c>
      <c r="H77" s="28"/>
      <c r="I77" s="28"/>
    </row>
    <row r="78" spans="1:9" x14ac:dyDescent="0.15">
      <c r="A78" s="29">
        <v>7</v>
      </c>
      <c r="B78" s="52" t="s">
        <v>26</v>
      </c>
      <c r="C78" s="35">
        <v>4</v>
      </c>
      <c r="D78" s="29">
        <v>1</v>
      </c>
      <c r="E78" s="30" t="s">
        <v>10</v>
      </c>
      <c r="F78" s="30" t="s">
        <v>147</v>
      </c>
      <c r="G78" s="45" t="s">
        <v>148</v>
      </c>
      <c r="H78" s="28"/>
      <c r="I78" s="28"/>
    </row>
    <row r="79" spans="1:9" ht="30" x14ac:dyDescent="0.15">
      <c r="A79" s="29">
        <v>7</v>
      </c>
      <c r="B79" s="52" t="s">
        <v>39</v>
      </c>
      <c r="C79" s="35">
        <v>2</v>
      </c>
      <c r="D79" s="29">
        <v>1</v>
      </c>
      <c r="E79" s="30" t="s">
        <v>328</v>
      </c>
      <c r="F79" s="30" t="s">
        <v>329</v>
      </c>
      <c r="G79" s="30" t="s">
        <v>330</v>
      </c>
      <c r="H79" s="28"/>
      <c r="I79" s="28"/>
    </row>
    <row r="80" spans="1:9" ht="30" x14ac:dyDescent="0.15">
      <c r="A80" s="35">
        <v>7</v>
      </c>
      <c r="B80" s="51" t="s">
        <v>22</v>
      </c>
      <c r="C80" s="64">
        <v>2</v>
      </c>
      <c r="D80" s="35">
        <v>1</v>
      </c>
      <c r="E80" s="38" t="s">
        <v>27</v>
      </c>
      <c r="F80" s="38" t="s">
        <v>149</v>
      </c>
      <c r="G80" s="42" t="s">
        <v>126</v>
      </c>
      <c r="H80" s="36"/>
      <c r="I80" s="36"/>
    </row>
    <row r="81" spans="1:9" ht="30" x14ac:dyDescent="0.15">
      <c r="A81" s="35">
        <v>7</v>
      </c>
      <c r="B81" s="51" t="s">
        <v>22</v>
      </c>
      <c r="C81" s="64">
        <v>4</v>
      </c>
      <c r="D81" s="35">
        <v>1</v>
      </c>
      <c r="E81" s="38" t="s">
        <v>21</v>
      </c>
      <c r="F81" s="38" t="s">
        <v>150</v>
      </c>
      <c r="G81" s="42" t="s">
        <v>151</v>
      </c>
      <c r="H81" s="36"/>
      <c r="I81" s="36"/>
    </row>
    <row r="82" spans="1:9" ht="30" x14ac:dyDescent="0.15">
      <c r="A82" s="35">
        <v>7</v>
      </c>
      <c r="B82" s="51" t="s">
        <v>22</v>
      </c>
      <c r="C82" s="64">
        <v>4</v>
      </c>
      <c r="D82" s="35">
        <v>1</v>
      </c>
      <c r="E82" s="38" t="s">
        <v>16</v>
      </c>
      <c r="F82" s="38" t="s">
        <v>150</v>
      </c>
      <c r="G82" s="42" t="s">
        <v>426</v>
      </c>
      <c r="H82" s="36"/>
      <c r="I82" s="36"/>
    </row>
    <row r="83" spans="1:9" ht="30" x14ac:dyDescent="0.15">
      <c r="A83" s="35">
        <v>7</v>
      </c>
      <c r="B83" s="51" t="s">
        <v>22</v>
      </c>
      <c r="C83" s="64">
        <v>4</v>
      </c>
      <c r="D83" s="35">
        <v>1</v>
      </c>
      <c r="E83" s="38" t="s">
        <v>10</v>
      </c>
      <c r="F83" s="38" t="s">
        <v>150</v>
      </c>
      <c r="G83" s="42" t="s">
        <v>148</v>
      </c>
      <c r="H83" s="36"/>
      <c r="I83" s="36"/>
    </row>
    <row r="84" spans="1:9" ht="66" x14ac:dyDescent="0.15">
      <c r="A84" s="39" t="s">
        <v>42</v>
      </c>
      <c r="B84" s="39" t="s">
        <v>41</v>
      </c>
      <c r="C84" s="70" t="s">
        <v>43</v>
      </c>
      <c r="D84" s="71" t="s">
        <v>511</v>
      </c>
      <c r="E84" s="54" t="s">
        <v>46</v>
      </c>
      <c r="F84" s="54" t="s">
        <v>47</v>
      </c>
      <c r="G84" s="54" t="s">
        <v>48</v>
      </c>
      <c r="H84" s="39" t="s">
        <v>49</v>
      </c>
      <c r="I84" s="39" t="s">
        <v>50</v>
      </c>
    </row>
    <row r="85" spans="1:9" x14ac:dyDescent="0.15">
      <c r="A85" s="29">
        <v>8</v>
      </c>
      <c r="B85" s="52" t="s">
        <v>19</v>
      </c>
      <c r="C85" s="64">
        <v>3</v>
      </c>
      <c r="D85" s="29">
        <v>1</v>
      </c>
      <c r="E85" s="30" t="s">
        <v>13</v>
      </c>
      <c r="F85" s="30" t="s">
        <v>90</v>
      </c>
      <c r="G85" s="45" t="s">
        <v>155</v>
      </c>
      <c r="H85" s="28"/>
      <c r="I85" s="28"/>
    </row>
    <row r="86" spans="1:9" ht="30" x14ac:dyDescent="0.15">
      <c r="A86" s="29">
        <v>8</v>
      </c>
      <c r="B86" s="52" t="s">
        <v>19</v>
      </c>
      <c r="C86" s="35">
        <v>3</v>
      </c>
      <c r="D86" s="29">
        <v>1</v>
      </c>
      <c r="E86" s="30" t="s">
        <v>10</v>
      </c>
      <c r="F86" s="30" t="s">
        <v>156</v>
      </c>
      <c r="G86" s="45" t="s">
        <v>157</v>
      </c>
      <c r="H86" s="28"/>
      <c r="I86" s="28"/>
    </row>
    <row r="87" spans="1:9" x14ac:dyDescent="0.15">
      <c r="A87" s="29">
        <v>8</v>
      </c>
      <c r="B87" s="52" t="s">
        <v>19</v>
      </c>
      <c r="C87" s="35">
        <v>3</v>
      </c>
      <c r="D87" s="29">
        <v>1</v>
      </c>
      <c r="E87" s="30" t="s">
        <v>21</v>
      </c>
      <c r="F87" s="30" t="s">
        <v>156</v>
      </c>
      <c r="G87" s="45" t="s">
        <v>158</v>
      </c>
      <c r="H87" s="28"/>
      <c r="I87" s="28"/>
    </row>
    <row r="88" spans="1:9" x14ac:dyDescent="0.15">
      <c r="A88" s="29">
        <v>8</v>
      </c>
      <c r="B88" s="52" t="s">
        <v>19</v>
      </c>
      <c r="C88" s="35">
        <v>3</v>
      </c>
      <c r="D88" s="29">
        <v>1</v>
      </c>
      <c r="E88" s="30" t="s">
        <v>13</v>
      </c>
      <c r="F88" s="30" t="s">
        <v>156</v>
      </c>
      <c r="G88" s="45" t="s">
        <v>159</v>
      </c>
      <c r="H88" s="28"/>
      <c r="I88" s="28"/>
    </row>
    <row r="89" spans="1:9" ht="45" x14ac:dyDescent="0.15">
      <c r="A89" s="29">
        <v>8</v>
      </c>
      <c r="B89" s="52" t="s">
        <v>19</v>
      </c>
      <c r="C89" s="35">
        <v>3</v>
      </c>
      <c r="D89" s="29">
        <v>1</v>
      </c>
      <c r="E89" s="30" t="s">
        <v>160</v>
      </c>
      <c r="F89" s="30" t="s">
        <v>156</v>
      </c>
      <c r="G89" s="45" t="s">
        <v>161</v>
      </c>
      <c r="H89" s="28"/>
      <c r="I89" s="28"/>
    </row>
    <row r="90" spans="1:9" x14ac:dyDescent="0.15">
      <c r="A90" s="29">
        <v>8</v>
      </c>
      <c r="B90" s="52" t="s">
        <v>19</v>
      </c>
      <c r="C90" s="35">
        <v>4</v>
      </c>
      <c r="D90" s="29">
        <v>1</v>
      </c>
      <c r="E90" s="30" t="s">
        <v>13</v>
      </c>
      <c r="F90" s="30" t="s">
        <v>162</v>
      </c>
      <c r="G90" s="45" t="s">
        <v>163</v>
      </c>
      <c r="H90" s="28"/>
      <c r="I90" s="28"/>
    </row>
    <row r="91" spans="1:9" ht="30" x14ac:dyDescent="0.15">
      <c r="A91" s="29">
        <v>8</v>
      </c>
      <c r="B91" s="52" t="s">
        <v>24</v>
      </c>
      <c r="C91" s="35">
        <v>3</v>
      </c>
      <c r="D91" s="29">
        <v>1</v>
      </c>
      <c r="E91" s="30" t="s">
        <v>13</v>
      </c>
      <c r="F91" s="30" t="s">
        <v>164</v>
      </c>
      <c r="G91" s="45" t="s">
        <v>165</v>
      </c>
      <c r="H91" s="28"/>
      <c r="I91" s="28"/>
    </row>
    <row r="92" spans="1:9" ht="30" x14ac:dyDescent="0.15">
      <c r="A92" s="29">
        <v>8</v>
      </c>
      <c r="B92" s="52" t="s">
        <v>24</v>
      </c>
      <c r="C92" s="35">
        <v>3</v>
      </c>
      <c r="D92" s="29">
        <v>1</v>
      </c>
      <c r="E92" s="30" t="s">
        <v>166</v>
      </c>
      <c r="F92" s="30" t="s">
        <v>167</v>
      </c>
      <c r="G92" s="45" t="s">
        <v>168</v>
      </c>
      <c r="H92" s="28"/>
      <c r="I92" s="28"/>
    </row>
    <row r="93" spans="1:9" ht="30" x14ac:dyDescent="0.15">
      <c r="A93" s="29">
        <v>8</v>
      </c>
      <c r="B93" s="52" t="s">
        <v>24</v>
      </c>
      <c r="C93" s="35">
        <v>3</v>
      </c>
      <c r="D93" s="29">
        <v>1</v>
      </c>
      <c r="E93" s="30" t="s">
        <v>21</v>
      </c>
      <c r="F93" s="30" t="s">
        <v>169</v>
      </c>
      <c r="G93" s="45" t="s">
        <v>170</v>
      </c>
      <c r="H93" s="28"/>
      <c r="I93" s="28"/>
    </row>
    <row r="94" spans="1:9" ht="30" x14ac:dyDescent="0.15">
      <c r="A94" s="29">
        <v>8</v>
      </c>
      <c r="B94" s="52" t="s">
        <v>24</v>
      </c>
      <c r="C94" s="35">
        <v>4</v>
      </c>
      <c r="D94" s="29">
        <v>1</v>
      </c>
      <c r="E94" s="30" t="s">
        <v>171</v>
      </c>
      <c r="F94" s="30" t="s">
        <v>172</v>
      </c>
      <c r="G94" s="45" t="s">
        <v>173</v>
      </c>
      <c r="H94" s="28"/>
      <c r="I94" s="28"/>
    </row>
    <row r="95" spans="1:9" ht="30" x14ac:dyDescent="0.15">
      <c r="A95" s="29">
        <v>8</v>
      </c>
      <c r="B95" s="52" t="s">
        <v>24</v>
      </c>
      <c r="C95" s="35">
        <v>4</v>
      </c>
      <c r="D95" s="29">
        <v>1</v>
      </c>
      <c r="E95" s="30" t="s">
        <v>10</v>
      </c>
      <c r="F95" s="30" t="s">
        <v>172</v>
      </c>
      <c r="G95" s="45" t="s">
        <v>174</v>
      </c>
      <c r="H95" s="28"/>
      <c r="I95" s="28"/>
    </row>
    <row r="96" spans="1:9" x14ac:dyDescent="0.15">
      <c r="A96" s="29">
        <v>8</v>
      </c>
      <c r="B96" s="52" t="s">
        <v>8</v>
      </c>
      <c r="C96" s="35">
        <v>4</v>
      </c>
      <c r="D96" s="29">
        <v>2</v>
      </c>
      <c r="E96" s="30" t="s">
        <v>10</v>
      </c>
      <c r="F96" s="30" t="s">
        <v>175</v>
      </c>
      <c r="G96" s="45" t="s">
        <v>176</v>
      </c>
      <c r="H96" s="28"/>
      <c r="I96" s="28"/>
    </row>
    <row r="97" spans="1:9" ht="45" x14ac:dyDescent="0.15">
      <c r="A97" s="29">
        <v>8</v>
      </c>
      <c r="B97" s="52" t="s">
        <v>8</v>
      </c>
      <c r="C97" s="35">
        <v>4</v>
      </c>
      <c r="D97" s="29">
        <v>2</v>
      </c>
      <c r="E97" s="30" t="s">
        <v>21</v>
      </c>
      <c r="F97" s="30" t="s">
        <v>177</v>
      </c>
      <c r="G97" s="45" t="s">
        <v>178</v>
      </c>
      <c r="H97" s="28"/>
      <c r="I97" s="28"/>
    </row>
    <row r="98" spans="1:9" ht="45" x14ac:dyDescent="0.15">
      <c r="A98" s="29">
        <v>8</v>
      </c>
      <c r="B98" s="52" t="s">
        <v>8</v>
      </c>
      <c r="C98" s="35">
        <v>4</v>
      </c>
      <c r="D98" s="29">
        <v>2</v>
      </c>
      <c r="E98" s="30" t="s">
        <v>10</v>
      </c>
      <c r="F98" s="30" t="s">
        <v>177</v>
      </c>
      <c r="G98" s="45" t="s">
        <v>179</v>
      </c>
      <c r="H98" s="28"/>
      <c r="I98" s="28"/>
    </row>
    <row r="99" spans="1:9" x14ac:dyDescent="0.15">
      <c r="A99" s="29">
        <v>8</v>
      </c>
      <c r="B99" s="52" t="s">
        <v>8</v>
      </c>
      <c r="C99" s="35">
        <v>4</v>
      </c>
      <c r="D99" s="29">
        <v>2</v>
      </c>
      <c r="E99" s="30" t="s">
        <v>10</v>
      </c>
      <c r="F99" s="30" t="s">
        <v>180</v>
      </c>
      <c r="G99" s="45" t="s">
        <v>181</v>
      </c>
      <c r="H99" s="28"/>
      <c r="I99" s="28"/>
    </row>
    <row r="100" spans="1:9" x14ac:dyDescent="0.15">
      <c r="A100" s="29">
        <v>8</v>
      </c>
      <c r="B100" s="52" t="s">
        <v>8</v>
      </c>
      <c r="C100" s="35">
        <v>4</v>
      </c>
      <c r="D100" s="29">
        <v>2</v>
      </c>
      <c r="E100" s="30" t="s">
        <v>21</v>
      </c>
      <c r="F100" s="30" t="s">
        <v>180</v>
      </c>
      <c r="G100" s="45" t="s">
        <v>182</v>
      </c>
      <c r="H100" s="28"/>
      <c r="I100" s="28"/>
    </row>
    <row r="101" spans="1:9" ht="30" x14ac:dyDescent="0.15">
      <c r="A101" s="35">
        <v>8</v>
      </c>
      <c r="B101" s="36" t="s">
        <v>36</v>
      </c>
      <c r="C101" s="35" t="s">
        <v>321</v>
      </c>
      <c r="D101" s="35">
        <v>2</v>
      </c>
      <c r="E101" s="38" t="s">
        <v>21</v>
      </c>
      <c r="F101" s="38" t="s">
        <v>183</v>
      </c>
      <c r="G101" s="42" t="s">
        <v>184</v>
      </c>
      <c r="H101" s="28"/>
      <c r="I101" s="28"/>
    </row>
    <row r="102" spans="1:9" ht="45" x14ac:dyDescent="0.15">
      <c r="A102" s="35">
        <v>8</v>
      </c>
      <c r="B102" s="36" t="s">
        <v>36</v>
      </c>
      <c r="C102" s="35" t="s">
        <v>321</v>
      </c>
      <c r="D102" s="35">
        <v>2</v>
      </c>
      <c r="E102" s="38" t="s">
        <v>16</v>
      </c>
      <c r="F102" s="38" t="s">
        <v>324</v>
      </c>
      <c r="G102" s="42" t="s">
        <v>185</v>
      </c>
      <c r="H102" s="28"/>
      <c r="I102" s="28"/>
    </row>
    <row r="103" spans="1:9" x14ac:dyDescent="0.15">
      <c r="A103" s="29">
        <v>8</v>
      </c>
      <c r="B103" s="52" t="s">
        <v>14</v>
      </c>
      <c r="C103" s="35">
        <v>1</v>
      </c>
      <c r="D103" s="29">
        <v>2</v>
      </c>
      <c r="E103" s="30" t="s">
        <v>10</v>
      </c>
      <c r="F103" s="30" t="s">
        <v>120</v>
      </c>
      <c r="G103" s="30" t="s">
        <v>186</v>
      </c>
      <c r="H103" s="28"/>
      <c r="I103" s="28"/>
    </row>
    <row r="104" spans="1:9" ht="30" x14ac:dyDescent="0.15">
      <c r="A104" s="29">
        <v>8</v>
      </c>
      <c r="B104" s="52" t="s">
        <v>14</v>
      </c>
      <c r="C104" s="35">
        <v>2</v>
      </c>
      <c r="D104" s="29">
        <v>2</v>
      </c>
      <c r="E104" s="30" t="s">
        <v>187</v>
      </c>
      <c r="F104" s="30" t="s">
        <v>188</v>
      </c>
      <c r="G104" s="30" t="s">
        <v>438</v>
      </c>
      <c r="H104" s="28"/>
      <c r="I104" s="28"/>
    </row>
    <row r="105" spans="1:9" x14ac:dyDescent="0.15">
      <c r="A105" s="29">
        <v>8</v>
      </c>
      <c r="B105" s="52" t="s">
        <v>14</v>
      </c>
      <c r="C105" s="35">
        <v>3</v>
      </c>
      <c r="D105" s="29">
        <v>2</v>
      </c>
      <c r="E105" s="30" t="s">
        <v>189</v>
      </c>
      <c r="F105" s="30" t="s">
        <v>190</v>
      </c>
      <c r="G105" s="30" t="s">
        <v>191</v>
      </c>
      <c r="H105" s="28"/>
      <c r="I105" s="28"/>
    </row>
    <row r="106" spans="1:9" ht="30" x14ac:dyDescent="0.15">
      <c r="A106" s="29">
        <v>8</v>
      </c>
      <c r="B106" s="28" t="s">
        <v>124</v>
      </c>
      <c r="C106" s="35">
        <v>4</v>
      </c>
      <c r="D106" s="29">
        <v>1</v>
      </c>
      <c r="E106" s="30" t="s">
        <v>27</v>
      </c>
      <c r="F106" s="30" t="s">
        <v>192</v>
      </c>
      <c r="G106" s="45" t="s">
        <v>193</v>
      </c>
      <c r="H106" s="28"/>
      <c r="I106" s="28"/>
    </row>
    <row r="107" spans="1:9" ht="30" x14ac:dyDescent="0.15">
      <c r="A107" s="29">
        <v>8</v>
      </c>
      <c r="B107" s="28" t="s">
        <v>124</v>
      </c>
      <c r="C107" s="35">
        <v>4</v>
      </c>
      <c r="D107" s="29">
        <v>2</v>
      </c>
      <c r="E107" s="30" t="s">
        <v>16</v>
      </c>
      <c r="F107" s="30" t="s">
        <v>194</v>
      </c>
      <c r="G107" s="45" t="s">
        <v>195</v>
      </c>
      <c r="H107" s="28"/>
      <c r="I107" s="28"/>
    </row>
    <row r="108" spans="1:9" ht="30" x14ac:dyDescent="0.15">
      <c r="A108" s="29">
        <v>8</v>
      </c>
      <c r="B108" s="28" t="s">
        <v>124</v>
      </c>
      <c r="C108" s="35">
        <v>4</v>
      </c>
      <c r="D108" s="29">
        <v>2</v>
      </c>
      <c r="E108" s="30" t="s">
        <v>10</v>
      </c>
      <c r="F108" s="30" t="s">
        <v>196</v>
      </c>
      <c r="G108" s="45" t="s">
        <v>197</v>
      </c>
      <c r="H108" s="28"/>
      <c r="I108" s="28"/>
    </row>
    <row r="109" spans="1:9" ht="30" x14ac:dyDescent="0.15">
      <c r="A109" s="29">
        <v>8</v>
      </c>
      <c r="B109" s="28" t="s">
        <v>124</v>
      </c>
      <c r="C109" s="35">
        <v>4</v>
      </c>
      <c r="D109" s="29" t="s">
        <v>486</v>
      </c>
      <c r="E109" s="30" t="s">
        <v>7</v>
      </c>
      <c r="F109" s="30" t="s">
        <v>198</v>
      </c>
      <c r="G109" s="45" t="s">
        <v>199</v>
      </c>
      <c r="H109" s="28"/>
      <c r="I109" s="28"/>
    </row>
    <row r="110" spans="1:9" x14ac:dyDescent="0.15">
      <c r="A110" s="35">
        <v>8</v>
      </c>
      <c r="B110" s="51" t="s">
        <v>38</v>
      </c>
      <c r="C110" s="35">
        <v>2</v>
      </c>
      <c r="D110" s="35">
        <v>1</v>
      </c>
      <c r="E110" s="38" t="s">
        <v>200</v>
      </c>
      <c r="F110" s="38" t="s">
        <v>360</v>
      </c>
      <c r="G110" s="42" t="s">
        <v>201</v>
      </c>
      <c r="H110" s="28"/>
      <c r="I110" s="28"/>
    </row>
    <row r="111" spans="1:9" ht="30" x14ac:dyDescent="0.15">
      <c r="A111" s="29">
        <v>8</v>
      </c>
      <c r="B111" s="52" t="s">
        <v>11</v>
      </c>
      <c r="C111" s="35">
        <v>1</v>
      </c>
      <c r="D111" s="29">
        <v>1</v>
      </c>
      <c r="E111" s="30" t="s">
        <v>33</v>
      </c>
      <c r="F111" s="30" t="s">
        <v>202</v>
      </c>
      <c r="G111" s="45" t="s">
        <v>203</v>
      </c>
      <c r="H111" s="28"/>
      <c r="I111" s="28"/>
    </row>
    <row r="112" spans="1:9" ht="30" x14ac:dyDescent="0.15">
      <c r="A112" s="29">
        <v>8</v>
      </c>
      <c r="B112" s="52" t="s">
        <v>11</v>
      </c>
      <c r="C112" s="35">
        <v>2</v>
      </c>
      <c r="D112" s="29">
        <v>2</v>
      </c>
      <c r="E112" s="30" t="s">
        <v>33</v>
      </c>
      <c r="F112" s="30" t="s">
        <v>204</v>
      </c>
      <c r="G112" s="45" t="s">
        <v>138</v>
      </c>
      <c r="H112" s="28"/>
      <c r="I112" s="28"/>
    </row>
    <row r="113" spans="1:9" ht="30" x14ac:dyDescent="0.15">
      <c r="A113" s="29">
        <v>8</v>
      </c>
      <c r="B113" s="52" t="s">
        <v>11</v>
      </c>
      <c r="C113" s="35">
        <v>3</v>
      </c>
      <c r="D113" s="29">
        <v>1</v>
      </c>
      <c r="E113" s="30" t="s">
        <v>205</v>
      </c>
      <c r="F113" s="30" t="s">
        <v>206</v>
      </c>
      <c r="G113" s="45" t="s">
        <v>207</v>
      </c>
      <c r="H113" s="28"/>
      <c r="I113" s="28"/>
    </row>
    <row r="114" spans="1:9" ht="30" x14ac:dyDescent="0.15">
      <c r="A114" s="29">
        <v>8</v>
      </c>
      <c r="B114" s="52" t="s">
        <v>11</v>
      </c>
      <c r="C114" s="35">
        <v>4</v>
      </c>
      <c r="D114" s="29">
        <v>2</v>
      </c>
      <c r="E114" s="30" t="s">
        <v>208</v>
      </c>
      <c r="F114" s="30" t="s">
        <v>209</v>
      </c>
      <c r="G114" s="45" t="s">
        <v>210</v>
      </c>
      <c r="H114" s="28"/>
      <c r="I114" s="28"/>
    </row>
    <row r="115" spans="1:9" x14ac:dyDescent="0.15">
      <c r="A115" s="29">
        <v>8</v>
      </c>
      <c r="B115" s="52" t="s">
        <v>32</v>
      </c>
      <c r="C115" s="35">
        <v>4</v>
      </c>
      <c r="D115" s="29">
        <v>2</v>
      </c>
      <c r="E115" s="30" t="s">
        <v>21</v>
      </c>
      <c r="F115" s="30" t="s">
        <v>211</v>
      </c>
      <c r="G115" s="45" t="s">
        <v>140</v>
      </c>
      <c r="H115" s="28"/>
      <c r="I115" s="28"/>
    </row>
    <row r="116" spans="1:9" x14ac:dyDescent="0.15">
      <c r="A116" s="29">
        <v>8</v>
      </c>
      <c r="B116" s="52" t="s">
        <v>32</v>
      </c>
      <c r="C116" s="35">
        <v>4</v>
      </c>
      <c r="D116" s="29">
        <v>2</v>
      </c>
      <c r="E116" s="30" t="s">
        <v>10</v>
      </c>
      <c r="F116" s="30" t="s">
        <v>211</v>
      </c>
      <c r="G116" s="45" t="s">
        <v>363</v>
      </c>
      <c r="H116" s="28"/>
      <c r="I116" s="28"/>
    </row>
    <row r="117" spans="1:9" ht="30" x14ac:dyDescent="0.15">
      <c r="A117" s="29">
        <v>8</v>
      </c>
      <c r="B117" s="52" t="s">
        <v>30</v>
      </c>
      <c r="C117" s="35">
        <v>4</v>
      </c>
      <c r="D117" s="29">
        <v>2</v>
      </c>
      <c r="E117" s="30" t="s">
        <v>21</v>
      </c>
      <c r="F117" s="30" t="s">
        <v>212</v>
      </c>
      <c r="G117" s="45" t="s">
        <v>140</v>
      </c>
      <c r="H117" s="28"/>
      <c r="I117" s="28"/>
    </row>
    <row r="118" spans="1:9" x14ac:dyDescent="0.15">
      <c r="A118" s="29">
        <v>8</v>
      </c>
      <c r="B118" s="52" t="s">
        <v>34</v>
      </c>
      <c r="C118" s="35">
        <v>1</v>
      </c>
      <c r="D118" s="29">
        <v>1</v>
      </c>
      <c r="E118" s="30" t="s">
        <v>10</v>
      </c>
      <c r="F118" s="30" t="s">
        <v>213</v>
      </c>
      <c r="G118" s="45" t="s">
        <v>214</v>
      </c>
      <c r="H118" s="28"/>
      <c r="I118" s="28"/>
    </row>
    <row r="119" spans="1:9" x14ac:dyDescent="0.15">
      <c r="A119" s="29">
        <v>8</v>
      </c>
      <c r="B119" s="52" t="s">
        <v>34</v>
      </c>
      <c r="C119" s="35">
        <v>1</v>
      </c>
      <c r="D119" s="29">
        <v>2</v>
      </c>
      <c r="E119" s="30" t="s">
        <v>10</v>
      </c>
      <c r="F119" s="30" t="s">
        <v>213</v>
      </c>
      <c r="G119" s="45" t="s">
        <v>215</v>
      </c>
      <c r="H119" s="28"/>
      <c r="I119" s="28"/>
    </row>
    <row r="120" spans="1:9" ht="30" x14ac:dyDescent="0.15">
      <c r="A120" s="29">
        <v>8</v>
      </c>
      <c r="B120" s="52" t="s">
        <v>34</v>
      </c>
      <c r="C120" s="35">
        <v>1</v>
      </c>
      <c r="D120" s="29">
        <v>2</v>
      </c>
      <c r="E120" s="30" t="s">
        <v>216</v>
      </c>
      <c r="F120" s="30" t="s">
        <v>213</v>
      </c>
      <c r="G120" s="45" t="s">
        <v>217</v>
      </c>
      <c r="H120" s="28"/>
      <c r="I120" s="28"/>
    </row>
    <row r="121" spans="1:9" ht="30" x14ac:dyDescent="0.15">
      <c r="A121" s="29">
        <v>8</v>
      </c>
      <c r="B121" s="52" t="s">
        <v>34</v>
      </c>
      <c r="C121" s="35">
        <v>1</v>
      </c>
      <c r="D121" s="29">
        <v>2</v>
      </c>
      <c r="E121" s="30" t="s">
        <v>10</v>
      </c>
      <c r="F121" s="30" t="s">
        <v>218</v>
      </c>
      <c r="G121" s="45" t="s">
        <v>219</v>
      </c>
      <c r="H121" s="28"/>
      <c r="I121" s="28"/>
    </row>
    <row r="122" spans="1:9" ht="30" x14ac:dyDescent="0.15">
      <c r="A122" s="29">
        <v>8</v>
      </c>
      <c r="B122" s="52" t="s">
        <v>34</v>
      </c>
      <c r="C122" s="35">
        <v>1</v>
      </c>
      <c r="D122" s="29">
        <v>2</v>
      </c>
      <c r="E122" s="30" t="s">
        <v>10</v>
      </c>
      <c r="F122" s="30" t="s">
        <v>220</v>
      </c>
      <c r="G122" s="45" t="s">
        <v>215</v>
      </c>
      <c r="H122" s="28"/>
      <c r="I122" s="28"/>
    </row>
    <row r="123" spans="1:9" ht="30" x14ac:dyDescent="0.15">
      <c r="A123" s="29">
        <v>8</v>
      </c>
      <c r="B123" s="52" t="s">
        <v>34</v>
      </c>
      <c r="C123" s="35">
        <v>1</v>
      </c>
      <c r="D123" s="29">
        <v>2</v>
      </c>
      <c r="E123" s="30" t="s">
        <v>21</v>
      </c>
      <c r="F123" s="30" t="s">
        <v>220</v>
      </c>
      <c r="G123" s="45" t="s">
        <v>170</v>
      </c>
      <c r="H123" s="28"/>
      <c r="I123" s="28"/>
    </row>
    <row r="124" spans="1:9" ht="30" x14ac:dyDescent="0.15">
      <c r="A124" s="29">
        <v>8</v>
      </c>
      <c r="B124" s="52" t="s">
        <v>34</v>
      </c>
      <c r="C124" s="35">
        <v>1</v>
      </c>
      <c r="D124" s="29">
        <v>2</v>
      </c>
      <c r="E124" s="30" t="s">
        <v>166</v>
      </c>
      <c r="F124" s="30" t="s">
        <v>220</v>
      </c>
      <c r="G124" s="45" t="s">
        <v>221</v>
      </c>
      <c r="H124" s="28"/>
      <c r="I124" s="28"/>
    </row>
    <row r="125" spans="1:9" ht="30" x14ac:dyDescent="0.15">
      <c r="A125" s="29">
        <v>8</v>
      </c>
      <c r="B125" s="52" t="s">
        <v>34</v>
      </c>
      <c r="C125" s="35">
        <v>2</v>
      </c>
      <c r="D125" s="29">
        <v>2</v>
      </c>
      <c r="E125" s="30" t="s">
        <v>10</v>
      </c>
      <c r="F125" s="30" t="s">
        <v>222</v>
      </c>
      <c r="G125" s="49" t="s">
        <v>223</v>
      </c>
      <c r="H125" s="28"/>
      <c r="I125" s="28"/>
    </row>
    <row r="126" spans="1:9" ht="30" x14ac:dyDescent="0.15">
      <c r="A126" s="29">
        <v>8</v>
      </c>
      <c r="B126" s="52" t="s">
        <v>34</v>
      </c>
      <c r="C126" s="35">
        <v>2</v>
      </c>
      <c r="D126" s="29">
        <v>2</v>
      </c>
      <c r="E126" s="30" t="s">
        <v>21</v>
      </c>
      <c r="F126" s="30" t="s">
        <v>224</v>
      </c>
      <c r="G126" s="45" t="s">
        <v>170</v>
      </c>
      <c r="H126" s="28"/>
      <c r="I126" s="28"/>
    </row>
    <row r="127" spans="1:9" ht="30" x14ac:dyDescent="0.15">
      <c r="A127" s="29">
        <v>8</v>
      </c>
      <c r="B127" s="52" t="s">
        <v>34</v>
      </c>
      <c r="C127" s="35">
        <v>2</v>
      </c>
      <c r="D127" s="29">
        <v>2</v>
      </c>
      <c r="E127" s="30" t="s">
        <v>16</v>
      </c>
      <c r="F127" s="30" t="s">
        <v>224</v>
      </c>
      <c r="G127" s="45" t="s">
        <v>225</v>
      </c>
      <c r="H127" s="28"/>
      <c r="I127" s="28"/>
    </row>
    <row r="128" spans="1:9" ht="30" x14ac:dyDescent="0.15">
      <c r="A128" s="29">
        <v>8</v>
      </c>
      <c r="B128" s="52" t="s">
        <v>34</v>
      </c>
      <c r="C128" s="35">
        <v>2</v>
      </c>
      <c r="D128" s="29">
        <v>2</v>
      </c>
      <c r="E128" s="30" t="s">
        <v>10</v>
      </c>
      <c r="F128" s="30" t="s">
        <v>226</v>
      </c>
      <c r="G128" s="45" t="s">
        <v>227</v>
      </c>
      <c r="H128" s="28"/>
      <c r="I128" s="28"/>
    </row>
    <row r="129" spans="1:9" x14ac:dyDescent="0.15">
      <c r="A129" s="29">
        <v>8</v>
      </c>
      <c r="B129" s="52" t="s">
        <v>34</v>
      </c>
      <c r="C129" s="35">
        <v>3</v>
      </c>
      <c r="D129" s="29">
        <v>2</v>
      </c>
      <c r="E129" s="30" t="s">
        <v>10</v>
      </c>
      <c r="F129" s="30" t="s">
        <v>228</v>
      </c>
      <c r="G129" s="45" t="s">
        <v>229</v>
      </c>
      <c r="H129" s="28"/>
      <c r="I129" s="28"/>
    </row>
    <row r="130" spans="1:9" x14ac:dyDescent="0.15">
      <c r="A130" s="29">
        <v>8</v>
      </c>
      <c r="B130" s="52" t="s">
        <v>34</v>
      </c>
      <c r="C130" s="35">
        <v>3</v>
      </c>
      <c r="D130" s="29">
        <v>2</v>
      </c>
      <c r="E130" s="30" t="s">
        <v>10</v>
      </c>
      <c r="F130" s="30" t="s">
        <v>228</v>
      </c>
      <c r="G130" s="45" t="s">
        <v>230</v>
      </c>
      <c r="H130" s="28"/>
      <c r="I130" s="28"/>
    </row>
    <row r="131" spans="1:9" x14ac:dyDescent="0.15">
      <c r="A131" s="29">
        <v>8</v>
      </c>
      <c r="B131" s="52" t="s">
        <v>34</v>
      </c>
      <c r="C131" s="35">
        <v>3</v>
      </c>
      <c r="D131" s="29">
        <v>2</v>
      </c>
      <c r="E131" s="30" t="s">
        <v>10</v>
      </c>
      <c r="F131" s="30" t="s">
        <v>228</v>
      </c>
      <c r="G131" s="45" t="s">
        <v>231</v>
      </c>
      <c r="H131" s="28"/>
      <c r="I131" s="28"/>
    </row>
    <row r="132" spans="1:9" ht="45" x14ac:dyDescent="0.15">
      <c r="A132" s="29">
        <v>8</v>
      </c>
      <c r="B132" s="52" t="s">
        <v>34</v>
      </c>
      <c r="C132" s="35">
        <v>3</v>
      </c>
      <c r="D132" s="29">
        <v>2</v>
      </c>
      <c r="E132" s="30" t="s">
        <v>10</v>
      </c>
      <c r="F132" s="30" t="s">
        <v>232</v>
      </c>
      <c r="G132" s="45" t="s">
        <v>233</v>
      </c>
      <c r="H132" s="28"/>
      <c r="I132" s="28"/>
    </row>
    <row r="133" spans="1:9" ht="60" x14ac:dyDescent="0.15">
      <c r="A133" s="29">
        <v>8</v>
      </c>
      <c r="B133" s="52" t="s">
        <v>34</v>
      </c>
      <c r="C133" s="35">
        <v>3</v>
      </c>
      <c r="D133" s="29">
        <v>2</v>
      </c>
      <c r="E133" s="30" t="s">
        <v>234</v>
      </c>
      <c r="F133" s="30" t="s">
        <v>235</v>
      </c>
      <c r="G133" s="45" t="s">
        <v>236</v>
      </c>
      <c r="H133" s="28"/>
      <c r="I133" s="28"/>
    </row>
    <row r="134" spans="1:9" x14ac:dyDescent="0.15">
      <c r="A134" s="29">
        <v>8</v>
      </c>
      <c r="B134" s="52" t="s">
        <v>26</v>
      </c>
      <c r="C134" s="35">
        <v>4</v>
      </c>
      <c r="D134" s="29">
        <v>2</v>
      </c>
      <c r="E134" s="30" t="s">
        <v>21</v>
      </c>
      <c r="F134" s="30" t="s">
        <v>147</v>
      </c>
      <c r="G134" s="45" t="s">
        <v>237</v>
      </c>
      <c r="H134" s="28"/>
      <c r="I134" s="28"/>
    </row>
    <row r="135" spans="1:9" x14ac:dyDescent="0.15">
      <c r="A135" s="29">
        <v>8</v>
      </c>
      <c r="B135" s="52" t="s">
        <v>26</v>
      </c>
      <c r="C135" s="35">
        <v>4</v>
      </c>
      <c r="D135" s="29">
        <v>2</v>
      </c>
      <c r="E135" s="30" t="s">
        <v>21</v>
      </c>
      <c r="F135" s="30" t="s">
        <v>238</v>
      </c>
      <c r="G135" s="45" t="s">
        <v>239</v>
      </c>
      <c r="H135" s="28"/>
      <c r="I135" s="28"/>
    </row>
    <row r="136" spans="1:9" x14ac:dyDescent="0.15">
      <c r="A136" s="29">
        <v>8</v>
      </c>
      <c r="B136" s="52" t="s">
        <v>26</v>
      </c>
      <c r="C136" s="35">
        <v>4</v>
      </c>
      <c r="D136" s="29">
        <v>2</v>
      </c>
      <c r="E136" s="30" t="s">
        <v>7</v>
      </c>
      <c r="F136" s="30" t="s">
        <v>147</v>
      </c>
      <c r="G136" s="45" t="s">
        <v>240</v>
      </c>
      <c r="H136" s="28"/>
      <c r="I136" s="28"/>
    </row>
    <row r="137" spans="1:9" x14ac:dyDescent="0.15">
      <c r="A137" s="29">
        <v>8</v>
      </c>
      <c r="B137" s="52" t="s">
        <v>26</v>
      </c>
      <c r="C137" s="35">
        <v>4</v>
      </c>
      <c r="D137" s="29">
        <v>2</v>
      </c>
      <c r="E137" s="30" t="s">
        <v>21</v>
      </c>
      <c r="F137" s="30" t="s">
        <v>147</v>
      </c>
      <c r="G137" s="45" t="s">
        <v>146</v>
      </c>
      <c r="H137" s="28"/>
      <c r="I137" s="28"/>
    </row>
    <row r="138" spans="1:9" ht="60" x14ac:dyDescent="0.15">
      <c r="A138" s="29">
        <v>8</v>
      </c>
      <c r="B138" s="52" t="s">
        <v>39</v>
      </c>
      <c r="C138" s="35">
        <v>3</v>
      </c>
      <c r="D138" s="29">
        <v>2</v>
      </c>
      <c r="E138" s="30" t="s">
        <v>332</v>
      </c>
      <c r="F138" s="30" t="s">
        <v>333</v>
      </c>
      <c r="G138" s="30" t="s">
        <v>334</v>
      </c>
      <c r="H138" s="28"/>
      <c r="I138" s="28"/>
    </row>
    <row r="139" spans="1:9" ht="30" x14ac:dyDescent="0.15">
      <c r="A139" s="35">
        <v>8</v>
      </c>
      <c r="B139" s="51" t="s">
        <v>22</v>
      </c>
      <c r="C139" s="35">
        <v>2</v>
      </c>
      <c r="D139" s="35">
        <v>2</v>
      </c>
      <c r="E139" s="38" t="s">
        <v>21</v>
      </c>
      <c r="F139" s="38" t="s">
        <v>241</v>
      </c>
      <c r="G139" s="42" t="s">
        <v>140</v>
      </c>
      <c r="H139" s="36"/>
      <c r="I139" s="36"/>
    </row>
    <row r="140" spans="1:9" ht="30" x14ac:dyDescent="0.15">
      <c r="A140" s="35">
        <v>8</v>
      </c>
      <c r="B140" s="51" t="s">
        <v>22</v>
      </c>
      <c r="C140" s="35">
        <v>2</v>
      </c>
      <c r="D140" s="35">
        <v>2</v>
      </c>
      <c r="E140" s="38" t="s">
        <v>16</v>
      </c>
      <c r="F140" s="38" t="s">
        <v>241</v>
      </c>
      <c r="G140" s="42" t="s">
        <v>242</v>
      </c>
      <c r="H140" s="36"/>
      <c r="I140" s="36"/>
    </row>
    <row r="141" spans="1:9" x14ac:dyDescent="0.15">
      <c r="A141" s="35">
        <v>8</v>
      </c>
      <c r="B141" s="51" t="s">
        <v>22</v>
      </c>
      <c r="C141" s="35">
        <v>4</v>
      </c>
      <c r="D141" s="35">
        <v>2</v>
      </c>
      <c r="E141" s="38" t="s">
        <v>21</v>
      </c>
      <c r="F141" s="38" t="s">
        <v>243</v>
      </c>
      <c r="G141" s="42" t="s">
        <v>239</v>
      </c>
      <c r="H141" s="36"/>
      <c r="I141" s="36"/>
    </row>
    <row r="142" spans="1:9" ht="30" x14ac:dyDescent="0.15">
      <c r="A142" s="35">
        <v>8</v>
      </c>
      <c r="B142" s="51"/>
      <c r="C142" s="35">
        <v>1</v>
      </c>
      <c r="D142" s="37">
        <v>2</v>
      </c>
      <c r="E142" s="38"/>
      <c r="F142" s="30" t="s">
        <v>152</v>
      </c>
      <c r="G142" s="30" t="s">
        <v>153</v>
      </c>
      <c r="H142" s="35"/>
      <c r="I142" s="35"/>
    </row>
    <row r="143" spans="1:9" ht="66" x14ac:dyDescent="0.15">
      <c r="A143" s="39" t="s">
        <v>42</v>
      </c>
      <c r="B143" s="39" t="s">
        <v>41</v>
      </c>
      <c r="C143" s="70" t="s">
        <v>43</v>
      </c>
      <c r="D143" s="71" t="s">
        <v>511</v>
      </c>
      <c r="E143" s="54" t="s">
        <v>46</v>
      </c>
      <c r="F143" s="54" t="s">
        <v>47</v>
      </c>
      <c r="G143" s="54" t="s">
        <v>48</v>
      </c>
      <c r="H143" s="39" t="s">
        <v>49</v>
      </c>
      <c r="I143" s="39" t="s">
        <v>50</v>
      </c>
    </row>
    <row r="144" spans="1:9" x14ac:dyDescent="0.15">
      <c r="A144" s="29">
        <v>9</v>
      </c>
      <c r="B144" s="52" t="s">
        <v>19</v>
      </c>
      <c r="C144" s="35">
        <v>1</v>
      </c>
      <c r="D144" s="29">
        <v>2</v>
      </c>
      <c r="E144" s="30" t="s">
        <v>10</v>
      </c>
      <c r="F144" s="30" t="s">
        <v>246</v>
      </c>
      <c r="G144" s="45" t="s">
        <v>248</v>
      </c>
      <c r="H144" s="28"/>
      <c r="I144" s="28"/>
    </row>
    <row r="145" spans="1:9" x14ac:dyDescent="0.15">
      <c r="A145" s="29">
        <v>9</v>
      </c>
      <c r="B145" s="52" t="s">
        <v>19</v>
      </c>
      <c r="C145" s="35">
        <v>4</v>
      </c>
      <c r="D145" s="29">
        <v>2</v>
      </c>
      <c r="E145" s="30" t="s">
        <v>10</v>
      </c>
      <c r="F145" s="30" t="s">
        <v>249</v>
      </c>
      <c r="G145" s="45" t="s">
        <v>250</v>
      </c>
      <c r="H145" s="28"/>
      <c r="I145" s="28"/>
    </row>
    <row r="146" spans="1:9" x14ac:dyDescent="0.15">
      <c r="A146" s="29">
        <v>9</v>
      </c>
      <c r="B146" s="52" t="s">
        <v>24</v>
      </c>
      <c r="C146" s="35">
        <v>4</v>
      </c>
      <c r="D146" s="29">
        <v>2</v>
      </c>
      <c r="E146" s="30" t="s">
        <v>10</v>
      </c>
      <c r="F146" s="30" t="s">
        <v>251</v>
      </c>
      <c r="G146" s="45" t="s">
        <v>252</v>
      </c>
      <c r="H146" s="28"/>
      <c r="I146" s="28"/>
    </row>
    <row r="147" spans="1:9" x14ac:dyDescent="0.15">
      <c r="A147" s="29">
        <v>9</v>
      </c>
      <c r="B147" s="52" t="s">
        <v>24</v>
      </c>
      <c r="C147" s="35">
        <v>4</v>
      </c>
      <c r="D147" s="29">
        <v>2</v>
      </c>
      <c r="E147" s="30" t="s">
        <v>21</v>
      </c>
      <c r="F147" s="30" t="s">
        <v>253</v>
      </c>
      <c r="G147" s="45" t="s">
        <v>254</v>
      </c>
      <c r="H147" s="28"/>
      <c r="I147" s="28"/>
    </row>
    <row r="148" spans="1:9" ht="30" x14ac:dyDescent="0.15">
      <c r="A148" s="29">
        <v>9</v>
      </c>
      <c r="B148" s="52" t="s">
        <v>8</v>
      </c>
      <c r="C148" s="35">
        <v>4</v>
      </c>
      <c r="D148" s="29">
        <v>2</v>
      </c>
      <c r="E148" s="30" t="s">
        <v>10</v>
      </c>
      <c r="F148" s="30" t="s">
        <v>100</v>
      </c>
      <c r="G148" s="45" t="s">
        <v>101</v>
      </c>
      <c r="H148" s="28"/>
      <c r="I148" s="28"/>
    </row>
    <row r="149" spans="1:9" ht="30" x14ac:dyDescent="0.15">
      <c r="A149" s="29">
        <v>9</v>
      </c>
      <c r="B149" s="52" t="s">
        <v>8</v>
      </c>
      <c r="C149" s="35">
        <v>4</v>
      </c>
      <c r="D149" s="29">
        <v>2</v>
      </c>
      <c r="E149" s="30" t="s">
        <v>7</v>
      </c>
      <c r="F149" s="30" t="s">
        <v>100</v>
      </c>
      <c r="G149" s="45" t="s">
        <v>255</v>
      </c>
      <c r="H149" s="28"/>
      <c r="I149" s="28"/>
    </row>
    <row r="150" spans="1:9" ht="30" x14ac:dyDescent="0.15">
      <c r="A150" s="29">
        <v>9</v>
      </c>
      <c r="B150" s="52" t="s">
        <v>8</v>
      </c>
      <c r="C150" s="35">
        <v>4</v>
      </c>
      <c r="D150" s="29">
        <v>3</v>
      </c>
      <c r="E150" s="30" t="s">
        <v>21</v>
      </c>
      <c r="F150" s="30" t="s">
        <v>256</v>
      </c>
      <c r="G150" s="45" t="s">
        <v>257</v>
      </c>
      <c r="H150" s="28"/>
      <c r="I150" s="28"/>
    </row>
    <row r="151" spans="1:9" x14ac:dyDescent="0.15">
      <c r="A151" s="29">
        <v>9</v>
      </c>
      <c r="B151" s="52" t="s">
        <v>8</v>
      </c>
      <c r="C151" s="35">
        <v>4</v>
      </c>
      <c r="D151" s="29">
        <v>2</v>
      </c>
      <c r="E151" s="30" t="s">
        <v>10</v>
      </c>
      <c r="F151" s="30" t="s">
        <v>258</v>
      </c>
      <c r="G151" s="45" t="s">
        <v>259</v>
      </c>
      <c r="H151" s="28"/>
      <c r="I151" s="28"/>
    </row>
    <row r="152" spans="1:9" ht="30" x14ac:dyDescent="0.15">
      <c r="A152" s="29">
        <v>9</v>
      </c>
      <c r="B152" s="52" t="s">
        <v>8</v>
      </c>
      <c r="C152" s="35">
        <v>4</v>
      </c>
      <c r="D152" s="29">
        <v>3</v>
      </c>
      <c r="E152" s="30" t="s">
        <v>10</v>
      </c>
      <c r="F152" s="30" t="s">
        <v>260</v>
      </c>
      <c r="G152" s="45" t="s">
        <v>261</v>
      </c>
      <c r="H152" s="28"/>
      <c r="I152" s="28"/>
    </row>
    <row r="153" spans="1:9" ht="30" x14ac:dyDescent="0.15">
      <c r="A153" s="35">
        <v>9</v>
      </c>
      <c r="B153" s="36" t="s">
        <v>36</v>
      </c>
      <c r="C153" s="35">
        <v>1</v>
      </c>
      <c r="D153" s="35">
        <v>3</v>
      </c>
      <c r="E153" s="38" t="s">
        <v>21</v>
      </c>
      <c r="F153" s="38" t="s">
        <v>262</v>
      </c>
      <c r="G153" s="42" t="s">
        <v>320</v>
      </c>
      <c r="H153" s="28"/>
      <c r="I153" s="28"/>
    </row>
    <row r="154" spans="1:9" ht="30" x14ac:dyDescent="0.15">
      <c r="A154" s="35">
        <v>9</v>
      </c>
      <c r="B154" s="36" t="s">
        <v>36</v>
      </c>
      <c r="C154" s="35">
        <v>2</v>
      </c>
      <c r="D154" s="35">
        <v>1</v>
      </c>
      <c r="E154" s="38" t="s">
        <v>16</v>
      </c>
      <c r="F154" s="38" t="s">
        <v>263</v>
      </c>
      <c r="G154" s="42" t="s">
        <v>264</v>
      </c>
      <c r="H154" s="28"/>
      <c r="I154" s="28"/>
    </row>
    <row r="155" spans="1:9" ht="30" x14ac:dyDescent="0.15">
      <c r="A155" s="35">
        <v>9</v>
      </c>
      <c r="B155" s="36" t="s">
        <v>36</v>
      </c>
      <c r="C155" s="35">
        <v>1</v>
      </c>
      <c r="D155" s="35">
        <v>1</v>
      </c>
      <c r="E155" s="38" t="s">
        <v>23</v>
      </c>
      <c r="F155" s="38" t="s">
        <v>262</v>
      </c>
      <c r="G155" s="42" t="s">
        <v>106</v>
      </c>
      <c r="H155" s="28"/>
      <c r="I155" s="28"/>
    </row>
    <row r="156" spans="1:9" x14ac:dyDescent="0.15">
      <c r="A156" s="29">
        <v>9</v>
      </c>
      <c r="B156" s="52" t="s">
        <v>14</v>
      </c>
      <c r="C156" s="35">
        <v>1</v>
      </c>
      <c r="D156" s="29">
        <v>2</v>
      </c>
      <c r="E156" s="30" t="s">
        <v>21</v>
      </c>
      <c r="F156" s="30" t="s">
        <v>265</v>
      </c>
      <c r="G156" s="30" t="s">
        <v>266</v>
      </c>
      <c r="H156" s="28"/>
      <c r="I156" s="28"/>
    </row>
    <row r="157" spans="1:9" ht="30" x14ac:dyDescent="0.15">
      <c r="A157" s="29">
        <v>9</v>
      </c>
      <c r="B157" s="52" t="s">
        <v>14</v>
      </c>
      <c r="C157" s="35">
        <v>2</v>
      </c>
      <c r="D157" s="29">
        <v>2</v>
      </c>
      <c r="E157" s="30" t="s">
        <v>267</v>
      </c>
      <c r="F157" s="30" t="s">
        <v>268</v>
      </c>
      <c r="G157" s="30" t="s">
        <v>269</v>
      </c>
      <c r="H157" s="28"/>
      <c r="I157" s="28"/>
    </row>
    <row r="158" spans="1:9" ht="30" x14ac:dyDescent="0.15">
      <c r="A158" s="29">
        <v>9</v>
      </c>
      <c r="B158" s="52" t="s">
        <v>14</v>
      </c>
      <c r="C158" s="35">
        <v>3</v>
      </c>
      <c r="D158" s="29">
        <v>3</v>
      </c>
      <c r="E158" s="30" t="s">
        <v>270</v>
      </c>
      <c r="F158" s="30" t="s">
        <v>271</v>
      </c>
      <c r="G158" s="30" t="s">
        <v>272</v>
      </c>
      <c r="H158" s="28"/>
      <c r="I158" s="28"/>
    </row>
    <row r="159" spans="1:9" x14ac:dyDescent="0.15">
      <c r="A159" s="35">
        <v>9</v>
      </c>
      <c r="B159" s="51" t="s">
        <v>367</v>
      </c>
      <c r="C159" s="35">
        <v>1</v>
      </c>
      <c r="D159" s="35">
        <v>2</v>
      </c>
      <c r="E159" s="38" t="s">
        <v>7</v>
      </c>
      <c r="F159" s="38" t="s">
        <v>51</v>
      </c>
      <c r="G159" s="38" t="s">
        <v>114</v>
      </c>
      <c r="H159" s="28"/>
      <c r="I159" s="28"/>
    </row>
    <row r="160" spans="1:9" x14ac:dyDescent="0.15">
      <c r="A160" s="35">
        <v>9</v>
      </c>
      <c r="B160" s="51" t="s">
        <v>367</v>
      </c>
      <c r="C160" s="35">
        <v>2</v>
      </c>
      <c r="D160" s="35">
        <v>2</v>
      </c>
      <c r="E160" s="38" t="s">
        <v>21</v>
      </c>
      <c r="F160" s="38" t="s">
        <v>389</v>
      </c>
      <c r="G160" s="38" t="s">
        <v>390</v>
      </c>
      <c r="H160" s="28"/>
      <c r="I160" s="28"/>
    </row>
    <row r="161" spans="1:9" ht="30" x14ac:dyDescent="0.15">
      <c r="A161" s="35">
        <v>9</v>
      </c>
      <c r="B161" s="51" t="s">
        <v>367</v>
      </c>
      <c r="C161" s="35">
        <v>1</v>
      </c>
      <c r="D161" s="35">
        <v>1</v>
      </c>
      <c r="E161" s="38" t="s">
        <v>391</v>
      </c>
      <c r="F161" s="38" t="s">
        <v>392</v>
      </c>
      <c r="G161" s="38" t="s">
        <v>393</v>
      </c>
      <c r="H161" s="28"/>
      <c r="I161" s="28"/>
    </row>
    <row r="162" spans="1:9" ht="45" x14ac:dyDescent="0.15">
      <c r="A162" s="29">
        <v>9</v>
      </c>
      <c r="B162" s="28" t="s">
        <v>124</v>
      </c>
      <c r="C162" s="35">
        <v>4</v>
      </c>
      <c r="D162" s="29" t="s">
        <v>486</v>
      </c>
      <c r="E162" s="30" t="s">
        <v>10</v>
      </c>
      <c r="F162" s="30" t="s">
        <v>273</v>
      </c>
      <c r="G162" s="45" t="s">
        <v>344</v>
      </c>
      <c r="H162" s="28"/>
      <c r="I162" s="28"/>
    </row>
    <row r="163" spans="1:9" ht="45" x14ac:dyDescent="0.15">
      <c r="A163" s="29">
        <v>9</v>
      </c>
      <c r="B163" s="28" t="s">
        <v>124</v>
      </c>
      <c r="C163" s="35">
        <v>4</v>
      </c>
      <c r="D163" s="29" t="s">
        <v>486</v>
      </c>
      <c r="E163" s="30" t="s">
        <v>10</v>
      </c>
      <c r="F163" s="30" t="s">
        <v>274</v>
      </c>
      <c r="G163" s="45" t="s">
        <v>345</v>
      </c>
      <c r="H163" s="28"/>
      <c r="I163" s="28"/>
    </row>
    <row r="164" spans="1:9" x14ac:dyDescent="0.15">
      <c r="A164" s="35">
        <v>9</v>
      </c>
      <c r="B164" s="51" t="s">
        <v>38</v>
      </c>
      <c r="C164" s="35">
        <v>1</v>
      </c>
      <c r="D164" s="35">
        <v>2</v>
      </c>
      <c r="E164" s="38" t="s">
        <v>21</v>
      </c>
      <c r="F164" s="38" t="s">
        <v>361</v>
      </c>
      <c r="G164" s="42" t="s">
        <v>357</v>
      </c>
      <c r="H164" s="28"/>
      <c r="I164" s="28"/>
    </row>
    <row r="165" spans="1:9" x14ac:dyDescent="0.15">
      <c r="A165" s="67">
        <v>9</v>
      </c>
      <c r="B165" s="51" t="s">
        <v>38</v>
      </c>
      <c r="C165" s="35">
        <v>2</v>
      </c>
      <c r="D165" s="35">
        <v>3</v>
      </c>
      <c r="E165" s="38" t="s">
        <v>286</v>
      </c>
      <c r="F165" s="38" t="s">
        <v>361</v>
      </c>
      <c r="G165" s="42" t="s">
        <v>356</v>
      </c>
      <c r="H165" s="28"/>
      <c r="I165" s="28"/>
    </row>
    <row r="166" spans="1:9" x14ac:dyDescent="0.15">
      <c r="A166" s="29">
        <v>9</v>
      </c>
      <c r="B166" s="52" t="s">
        <v>11</v>
      </c>
      <c r="C166" s="35">
        <v>1</v>
      </c>
      <c r="D166" s="29">
        <v>2</v>
      </c>
      <c r="E166" s="30" t="s">
        <v>13</v>
      </c>
      <c r="F166" s="30" t="s">
        <v>275</v>
      </c>
      <c r="G166" s="45" t="s">
        <v>276</v>
      </c>
      <c r="H166" s="28"/>
      <c r="I166" s="28"/>
    </row>
    <row r="167" spans="1:9" ht="30" x14ac:dyDescent="0.15">
      <c r="A167" s="29">
        <v>9</v>
      </c>
      <c r="B167" s="52" t="s">
        <v>11</v>
      </c>
      <c r="C167" s="35">
        <v>2</v>
      </c>
      <c r="D167" s="29">
        <v>2</v>
      </c>
      <c r="E167" s="30" t="s">
        <v>134</v>
      </c>
      <c r="F167" s="30" t="s">
        <v>277</v>
      </c>
      <c r="G167" s="45" t="s">
        <v>278</v>
      </c>
      <c r="H167" s="28"/>
      <c r="I167" s="28"/>
    </row>
    <row r="168" spans="1:9" ht="30" x14ac:dyDescent="0.15">
      <c r="A168" s="29">
        <v>9</v>
      </c>
      <c r="B168" s="52" t="s">
        <v>11</v>
      </c>
      <c r="C168" s="35">
        <v>2</v>
      </c>
      <c r="D168" s="29">
        <v>3</v>
      </c>
      <c r="E168" s="30" t="s">
        <v>33</v>
      </c>
      <c r="F168" s="30" t="s">
        <v>277</v>
      </c>
      <c r="G168" s="45" t="s">
        <v>279</v>
      </c>
      <c r="H168" s="28"/>
      <c r="I168" s="28"/>
    </row>
    <row r="169" spans="1:9" ht="45" x14ac:dyDescent="0.15">
      <c r="A169" s="29">
        <v>9</v>
      </c>
      <c r="B169" s="52" t="s">
        <v>11</v>
      </c>
      <c r="C169" s="35">
        <v>4</v>
      </c>
      <c r="D169" s="29">
        <v>2</v>
      </c>
      <c r="E169" s="30" t="s">
        <v>33</v>
      </c>
      <c r="F169" s="30" t="s">
        <v>280</v>
      </c>
      <c r="G169" s="45" t="s">
        <v>281</v>
      </c>
      <c r="H169" s="28"/>
      <c r="I169" s="28"/>
    </row>
    <row r="170" spans="1:9" x14ac:dyDescent="0.15">
      <c r="A170" s="29">
        <v>9</v>
      </c>
      <c r="B170" s="52" t="s">
        <v>32</v>
      </c>
      <c r="C170" s="35">
        <v>4</v>
      </c>
      <c r="D170" s="29">
        <v>1</v>
      </c>
      <c r="E170" s="30" t="s">
        <v>37</v>
      </c>
      <c r="F170" s="30" t="s">
        <v>282</v>
      </c>
      <c r="G170" s="45" t="s">
        <v>283</v>
      </c>
      <c r="H170" s="28"/>
      <c r="I170" s="28"/>
    </row>
    <row r="171" spans="1:9" x14ac:dyDescent="0.15">
      <c r="A171" s="29">
        <v>9</v>
      </c>
      <c r="B171" s="52" t="s">
        <v>32</v>
      </c>
      <c r="C171" s="35">
        <v>4</v>
      </c>
      <c r="D171" s="29">
        <v>1</v>
      </c>
      <c r="E171" s="30" t="s">
        <v>37</v>
      </c>
      <c r="F171" s="30" t="s">
        <v>282</v>
      </c>
      <c r="G171" s="45" t="s">
        <v>283</v>
      </c>
      <c r="H171" s="28"/>
      <c r="I171" s="28"/>
    </row>
    <row r="172" spans="1:9" x14ac:dyDescent="0.15">
      <c r="A172" s="29">
        <v>9</v>
      </c>
      <c r="B172" s="52" t="s">
        <v>30</v>
      </c>
      <c r="C172" s="35">
        <v>4</v>
      </c>
      <c r="D172" s="29">
        <v>1</v>
      </c>
      <c r="E172" s="30" t="s">
        <v>21</v>
      </c>
      <c r="F172" s="30" t="s">
        <v>284</v>
      </c>
      <c r="G172" s="45" t="s">
        <v>285</v>
      </c>
      <c r="H172" s="28"/>
      <c r="I172" s="28"/>
    </row>
    <row r="173" spans="1:9" x14ac:dyDescent="0.15">
      <c r="A173" s="29">
        <v>9</v>
      </c>
      <c r="B173" s="52" t="s">
        <v>30</v>
      </c>
      <c r="C173" s="35">
        <v>4</v>
      </c>
      <c r="D173" s="29">
        <v>2</v>
      </c>
      <c r="E173" s="30" t="s">
        <v>286</v>
      </c>
      <c r="F173" s="30" t="s">
        <v>284</v>
      </c>
      <c r="G173" s="45" t="s">
        <v>287</v>
      </c>
      <c r="H173" s="28"/>
      <c r="I173" s="28"/>
    </row>
    <row r="174" spans="1:9" x14ac:dyDescent="0.15">
      <c r="A174" s="29">
        <v>9</v>
      </c>
      <c r="B174" s="52" t="s">
        <v>30</v>
      </c>
      <c r="C174" s="35">
        <v>4</v>
      </c>
      <c r="D174" s="29">
        <v>2</v>
      </c>
      <c r="E174" s="30" t="s">
        <v>21</v>
      </c>
      <c r="F174" s="30" t="s">
        <v>288</v>
      </c>
      <c r="G174" s="45" t="s">
        <v>289</v>
      </c>
      <c r="H174" s="28"/>
      <c r="I174" s="28"/>
    </row>
    <row r="175" spans="1:9" ht="30" x14ac:dyDescent="0.15">
      <c r="A175" s="29">
        <v>9</v>
      </c>
      <c r="B175" s="52" t="s">
        <v>30</v>
      </c>
      <c r="C175" s="35">
        <v>4</v>
      </c>
      <c r="D175" s="29">
        <v>3</v>
      </c>
      <c r="E175" s="30" t="s">
        <v>290</v>
      </c>
      <c r="F175" s="30" t="s">
        <v>291</v>
      </c>
      <c r="G175" s="45" t="s">
        <v>292</v>
      </c>
      <c r="H175" s="28"/>
      <c r="I175" s="28"/>
    </row>
    <row r="176" spans="1:9" ht="30" x14ac:dyDescent="0.15">
      <c r="A176" s="29">
        <v>9</v>
      </c>
      <c r="B176" s="52" t="s">
        <v>30</v>
      </c>
      <c r="C176" s="35">
        <v>4</v>
      </c>
      <c r="D176" s="29">
        <v>3</v>
      </c>
      <c r="E176" s="30" t="s">
        <v>16</v>
      </c>
      <c r="F176" s="30" t="s">
        <v>293</v>
      </c>
      <c r="G176" s="45" t="s">
        <v>294</v>
      </c>
      <c r="H176" s="28"/>
      <c r="I176" s="28"/>
    </row>
    <row r="177" spans="1:9" ht="75" x14ac:dyDescent="0.15">
      <c r="A177" s="29">
        <v>9</v>
      </c>
      <c r="B177" s="52" t="s">
        <v>34</v>
      </c>
      <c r="C177" s="35">
        <v>2</v>
      </c>
      <c r="D177" s="29">
        <v>3</v>
      </c>
      <c r="E177" s="30" t="s">
        <v>21</v>
      </c>
      <c r="F177" s="30" t="s">
        <v>295</v>
      </c>
      <c r="G177" s="45" t="s">
        <v>296</v>
      </c>
      <c r="H177" s="28"/>
      <c r="I177" s="28"/>
    </row>
    <row r="178" spans="1:9" x14ac:dyDescent="0.15">
      <c r="A178" s="29">
        <v>9</v>
      </c>
      <c r="B178" s="52" t="s">
        <v>34</v>
      </c>
      <c r="C178" s="35">
        <v>2</v>
      </c>
      <c r="D178" s="29">
        <v>2</v>
      </c>
      <c r="E178" s="30" t="s">
        <v>21</v>
      </c>
      <c r="F178" s="30" t="s">
        <v>297</v>
      </c>
      <c r="G178" s="45" t="s">
        <v>298</v>
      </c>
      <c r="H178" s="28"/>
      <c r="I178" s="28"/>
    </row>
    <row r="179" spans="1:9" ht="30" x14ac:dyDescent="0.15">
      <c r="A179" s="29">
        <v>9</v>
      </c>
      <c r="B179" s="52" t="s">
        <v>34</v>
      </c>
      <c r="C179" s="35">
        <v>3</v>
      </c>
      <c r="D179" s="29">
        <v>2</v>
      </c>
      <c r="E179" s="30" t="s">
        <v>16</v>
      </c>
      <c r="F179" s="30" t="s">
        <v>299</v>
      </c>
      <c r="G179" s="45" t="s">
        <v>300</v>
      </c>
      <c r="H179" s="28"/>
      <c r="I179" s="28"/>
    </row>
    <row r="180" spans="1:9" ht="30" x14ac:dyDescent="0.15">
      <c r="A180" s="29">
        <v>9</v>
      </c>
      <c r="B180" s="52" t="s">
        <v>26</v>
      </c>
      <c r="C180" s="35">
        <v>4</v>
      </c>
      <c r="D180" s="29">
        <v>2</v>
      </c>
      <c r="E180" s="30" t="s">
        <v>21</v>
      </c>
      <c r="F180" s="30" t="s">
        <v>301</v>
      </c>
      <c r="G180" s="45" t="s">
        <v>302</v>
      </c>
      <c r="H180" s="28"/>
      <c r="I180" s="28"/>
    </row>
    <row r="181" spans="1:9" ht="30" x14ac:dyDescent="0.15">
      <c r="A181" s="29">
        <v>9</v>
      </c>
      <c r="B181" s="52" t="s">
        <v>26</v>
      </c>
      <c r="C181" s="35">
        <v>4</v>
      </c>
      <c r="D181" s="29">
        <v>2</v>
      </c>
      <c r="E181" s="30" t="s">
        <v>303</v>
      </c>
      <c r="F181" s="30" t="s">
        <v>147</v>
      </c>
      <c r="G181" s="45" t="s">
        <v>304</v>
      </c>
      <c r="H181" s="28"/>
      <c r="I181" s="28"/>
    </row>
    <row r="182" spans="1:9" ht="45" x14ac:dyDescent="0.15">
      <c r="A182" s="29">
        <v>9</v>
      </c>
      <c r="B182" s="52" t="s">
        <v>26</v>
      </c>
      <c r="C182" s="35">
        <v>4</v>
      </c>
      <c r="D182" s="29">
        <v>2</v>
      </c>
      <c r="E182" s="30" t="s">
        <v>305</v>
      </c>
      <c r="F182" s="30" t="s">
        <v>147</v>
      </c>
      <c r="G182" s="45" t="s">
        <v>306</v>
      </c>
      <c r="H182" s="28"/>
      <c r="I182" s="28"/>
    </row>
    <row r="183" spans="1:9" ht="30" x14ac:dyDescent="0.15">
      <c r="A183" s="29">
        <v>9</v>
      </c>
      <c r="B183" s="52" t="s">
        <v>26</v>
      </c>
      <c r="C183" s="35">
        <v>4</v>
      </c>
      <c r="D183" s="29">
        <v>2</v>
      </c>
      <c r="E183" s="30" t="s">
        <v>21</v>
      </c>
      <c r="F183" s="30" t="s">
        <v>147</v>
      </c>
      <c r="G183" s="45" t="s">
        <v>307</v>
      </c>
      <c r="H183" s="28"/>
      <c r="I183" s="28"/>
    </row>
    <row r="184" spans="1:9" x14ac:dyDescent="0.15">
      <c r="A184" s="29">
        <v>9</v>
      </c>
      <c r="B184" s="52" t="s">
        <v>26</v>
      </c>
      <c r="C184" s="35">
        <v>4</v>
      </c>
      <c r="D184" s="29">
        <v>2</v>
      </c>
      <c r="E184" s="30" t="s">
        <v>7</v>
      </c>
      <c r="F184" s="30" t="s">
        <v>147</v>
      </c>
      <c r="G184" s="45" t="s">
        <v>240</v>
      </c>
      <c r="H184" s="28"/>
      <c r="I184" s="28"/>
    </row>
    <row r="185" spans="1:9" ht="60" x14ac:dyDescent="0.15">
      <c r="A185" s="29">
        <v>9</v>
      </c>
      <c r="B185" s="52" t="s">
        <v>335</v>
      </c>
      <c r="C185" s="35">
        <v>1</v>
      </c>
      <c r="D185" s="29">
        <v>3</v>
      </c>
      <c r="E185" s="30" t="s">
        <v>332</v>
      </c>
      <c r="F185" s="30" t="s">
        <v>336</v>
      </c>
      <c r="G185" s="45" t="s">
        <v>337</v>
      </c>
      <c r="H185" s="28"/>
      <c r="I185" s="28"/>
    </row>
    <row r="186" spans="1:9" ht="45" x14ac:dyDescent="0.15">
      <c r="A186" s="35">
        <v>9</v>
      </c>
      <c r="B186" s="51" t="s">
        <v>22</v>
      </c>
      <c r="C186" s="35">
        <v>2</v>
      </c>
      <c r="D186" s="35">
        <v>2</v>
      </c>
      <c r="E186" s="38" t="s">
        <v>21</v>
      </c>
      <c r="F186" s="38" t="s">
        <v>308</v>
      </c>
      <c r="G186" s="42" t="s">
        <v>151</v>
      </c>
      <c r="H186" s="36"/>
      <c r="I186" s="36"/>
    </row>
    <row r="187" spans="1:9" ht="45" x14ac:dyDescent="0.15">
      <c r="A187" s="35">
        <v>9</v>
      </c>
      <c r="B187" s="51" t="s">
        <v>22</v>
      </c>
      <c r="C187" s="35">
        <v>2</v>
      </c>
      <c r="D187" s="35">
        <v>2</v>
      </c>
      <c r="E187" s="38" t="s">
        <v>16</v>
      </c>
      <c r="F187" s="38" t="s">
        <v>308</v>
      </c>
      <c r="G187" s="42" t="s">
        <v>309</v>
      </c>
      <c r="H187" s="36"/>
      <c r="I187" s="36"/>
    </row>
    <row r="188" spans="1:9" x14ac:dyDescent="0.15">
      <c r="A188" s="35">
        <v>9</v>
      </c>
      <c r="B188" s="51"/>
      <c r="C188" s="35">
        <v>2</v>
      </c>
      <c r="D188" s="37">
        <v>3</v>
      </c>
      <c r="E188" s="38"/>
      <c r="F188" s="63" t="s">
        <v>244</v>
      </c>
      <c r="G188" s="30" t="s">
        <v>245</v>
      </c>
      <c r="H188" s="35"/>
      <c r="I188" s="35"/>
    </row>
    <row r="189" spans="1:9" ht="66" x14ac:dyDescent="0.15">
      <c r="A189" s="39" t="s">
        <v>42</v>
      </c>
      <c r="B189" s="39" t="s">
        <v>41</v>
      </c>
      <c r="C189" s="70" t="s">
        <v>43</v>
      </c>
      <c r="D189" s="71" t="s">
        <v>511</v>
      </c>
      <c r="E189" s="54" t="s">
        <v>46</v>
      </c>
      <c r="F189" s="54" t="s">
        <v>47</v>
      </c>
      <c r="G189" s="54" t="s">
        <v>48</v>
      </c>
      <c r="H189" s="39" t="s">
        <v>49</v>
      </c>
      <c r="I189" s="39" t="s">
        <v>50</v>
      </c>
    </row>
    <row r="190" spans="1:9" ht="45" x14ac:dyDescent="0.15">
      <c r="A190" s="29">
        <v>10</v>
      </c>
      <c r="B190" s="28" t="s">
        <v>448</v>
      </c>
      <c r="C190" s="35">
        <v>2</v>
      </c>
      <c r="D190" s="29">
        <v>3</v>
      </c>
      <c r="E190" s="30" t="s">
        <v>449</v>
      </c>
      <c r="F190" s="30" t="s">
        <v>450</v>
      </c>
      <c r="G190" s="45" t="s">
        <v>451</v>
      </c>
      <c r="H190" s="28"/>
      <c r="I190" s="28"/>
    </row>
    <row r="191" spans="1:9" ht="30" x14ac:dyDescent="0.15">
      <c r="A191" s="29">
        <v>10</v>
      </c>
      <c r="B191" s="28" t="s">
        <v>448</v>
      </c>
      <c r="C191" s="35">
        <v>2</v>
      </c>
      <c r="D191" s="29">
        <v>2</v>
      </c>
      <c r="E191" s="30" t="s">
        <v>452</v>
      </c>
      <c r="F191" s="30" t="s">
        <v>453</v>
      </c>
      <c r="G191" s="45" t="s">
        <v>454</v>
      </c>
      <c r="H191" s="28"/>
      <c r="I191" s="28"/>
    </row>
    <row r="192" spans="1:9" ht="30" x14ac:dyDescent="0.15">
      <c r="A192" s="29">
        <v>10</v>
      </c>
      <c r="B192" s="28" t="s">
        <v>448</v>
      </c>
      <c r="C192" s="35">
        <v>4</v>
      </c>
      <c r="D192" s="29">
        <v>3</v>
      </c>
      <c r="E192" s="30" t="s">
        <v>455</v>
      </c>
      <c r="F192" s="30" t="s">
        <v>456</v>
      </c>
      <c r="G192" s="45" t="s">
        <v>457</v>
      </c>
      <c r="H192" s="28"/>
      <c r="I192" s="28"/>
    </row>
    <row r="193" spans="1:9" x14ac:dyDescent="0.15">
      <c r="A193" s="29">
        <v>10</v>
      </c>
      <c r="B193" s="28" t="s">
        <v>19</v>
      </c>
      <c r="C193" s="35">
        <v>4</v>
      </c>
      <c r="D193" s="29">
        <v>2</v>
      </c>
      <c r="E193" s="30" t="s">
        <v>10</v>
      </c>
      <c r="F193" s="30" t="s">
        <v>458</v>
      </c>
      <c r="G193" s="45" t="s">
        <v>459</v>
      </c>
      <c r="H193" s="28"/>
      <c r="I193" s="28"/>
    </row>
    <row r="194" spans="1:9" x14ac:dyDescent="0.15">
      <c r="A194" s="29">
        <v>10</v>
      </c>
      <c r="B194" s="52" t="s">
        <v>24</v>
      </c>
      <c r="C194" s="35">
        <v>4</v>
      </c>
      <c r="D194" s="29">
        <v>3</v>
      </c>
      <c r="E194" s="30" t="s">
        <v>13</v>
      </c>
      <c r="F194" s="30" t="s">
        <v>365</v>
      </c>
      <c r="G194" s="45" t="s">
        <v>366</v>
      </c>
      <c r="H194" s="28"/>
      <c r="I194" s="28"/>
    </row>
    <row r="195" spans="1:9" ht="45" x14ac:dyDescent="0.15">
      <c r="A195" s="37">
        <v>10</v>
      </c>
      <c r="B195" s="42" t="s">
        <v>8</v>
      </c>
      <c r="C195" s="37">
        <v>1</v>
      </c>
      <c r="D195" s="37">
        <v>3</v>
      </c>
      <c r="E195" s="38" t="s">
        <v>21</v>
      </c>
      <c r="F195" s="38" t="s">
        <v>399</v>
      </c>
      <c r="G195" s="42" t="s">
        <v>257</v>
      </c>
      <c r="H195" s="36"/>
      <c r="I195" s="36"/>
    </row>
    <row r="196" spans="1:9" ht="45" x14ac:dyDescent="0.15">
      <c r="A196" s="37">
        <v>10</v>
      </c>
      <c r="B196" s="42" t="s">
        <v>8</v>
      </c>
      <c r="C196" s="37">
        <v>1</v>
      </c>
      <c r="D196" s="37">
        <v>2</v>
      </c>
      <c r="E196" s="38" t="s">
        <v>398</v>
      </c>
      <c r="F196" s="38" t="s">
        <v>399</v>
      </c>
      <c r="G196" s="42" t="s">
        <v>400</v>
      </c>
      <c r="H196" s="36"/>
      <c r="I196" s="36"/>
    </row>
    <row r="197" spans="1:9" x14ac:dyDescent="0.15">
      <c r="A197" s="37">
        <v>10</v>
      </c>
      <c r="B197" s="42" t="s">
        <v>8</v>
      </c>
      <c r="C197" s="37">
        <v>2</v>
      </c>
      <c r="D197" s="37">
        <v>1</v>
      </c>
      <c r="E197" s="38" t="s">
        <v>7</v>
      </c>
      <c r="F197" s="38" t="s">
        <v>401</v>
      </c>
      <c r="G197" s="42" t="s">
        <v>402</v>
      </c>
      <c r="H197" s="36"/>
      <c r="I197" s="36"/>
    </row>
    <row r="198" spans="1:9" ht="30" x14ac:dyDescent="0.15">
      <c r="A198" s="37">
        <v>10</v>
      </c>
      <c r="B198" s="42" t="s">
        <v>8</v>
      </c>
      <c r="C198" s="37">
        <v>3</v>
      </c>
      <c r="D198" s="37">
        <v>3</v>
      </c>
      <c r="E198" s="38" t="s">
        <v>10</v>
      </c>
      <c r="F198" s="38" t="s">
        <v>403</v>
      </c>
      <c r="G198" s="38" t="s">
        <v>436</v>
      </c>
      <c r="H198" s="36"/>
      <c r="I198" s="36"/>
    </row>
    <row r="199" spans="1:9" ht="30" x14ac:dyDescent="0.15">
      <c r="A199" s="37">
        <v>10</v>
      </c>
      <c r="B199" s="42" t="s">
        <v>8</v>
      </c>
      <c r="C199" s="37">
        <v>3</v>
      </c>
      <c r="D199" s="37">
        <v>3</v>
      </c>
      <c r="E199" s="38" t="s">
        <v>7</v>
      </c>
      <c r="F199" s="38" t="s">
        <v>404</v>
      </c>
      <c r="G199" s="38" t="s">
        <v>437</v>
      </c>
      <c r="H199" s="36"/>
      <c r="I199" s="36"/>
    </row>
    <row r="200" spans="1:9" x14ac:dyDescent="0.15">
      <c r="A200" s="37">
        <v>10</v>
      </c>
      <c r="B200" s="42" t="s">
        <v>8</v>
      </c>
      <c r="C200" s="37">
        <v>4</v>
      </c>
      <c r="D200" s="37">
        <v>2</v>
      </c>
      <c r="E200" s="38" t="s">
        <v>377</v>
      </c>
      <c r="F200" s="38" t="s">
        <v>258</v>
      </c>
      <c r="G200" s="38" t="s">
        <v>482</v>
      </c>
      <c r="H200" s="36"/>
      <c r="I200" s="36"/>
    </row>
    <row r="201" spans="1:9" ht="30" x14ac:dyDescent="0.15">
      <c r="A201" s="37">
        <v>10</v>
      </c>
      <c r="B201" s="42" t="s">
        <v>8</v>
      </c>
      <c r="C201" s="37">
        <v>4</v>
      </c>
      <c r="D201" s="37">
        <v>3</v>
      </c>
      <c r="E201" s="38" t="s">
        <v>377</v>
      </c>
      <c r="F201" s="38" t="s">
        <v>405</v>
      </c>
      <c r="G201" s="38" t="s">
        <v>406</v>
      </c>
      <c r="H201" s="36"/>
      <c r="I201" s="36"/>
    </row>
    <row r="202" spans="1:9" x14ac:dyDescent="0.15">
      <c r="A202" s="37">
        <v>10</v>
      </c>
      <c r="B202" s="42" t="s">
        <v>8</v>
      </c>
      <c r="C202" s="37">
        <v>4</v>
      </c>
      <c r="D202" s="37">
        <v>2</v>
      </c>
      <c r="E202" s="38" t="s">
        <v>377</v>
      </c>
      <c r="F202" s="38" t="s">
        <v>405</v>
      </c>
      <c r="G202" s="38" t="s">
        <v>407</v>
      </c>
      <c r="H202" s="36"/>
      <c r="I202" s="36"/>
    </row>
    <row r="203" spans="1:9" ht="30" x14ac:dyDescent="0.15">
      <c r="A203" s="35">
        <v>10</v>
      </c>
      <c r="B203" s="36" t="s">
        <v>36</v>
      </c>
      <c r="C203" s="35" t="s">
        <v>321</v>
      </c>
      <c r="D203" s="35">
        <v>3</v>
      </c>
      <c r="E203" s="38" t="s">
        <v>21</v>
      </c>
      <c r="F203" s="38" t="s">
        <v>483</v>
      </c>
      <c r="G203" s="42" t="s">
        <v>325</v>
      </c>
      <c r="H203" s="28"/>
      <c r="I203" s="28"/>
    </row>
    <row r="204" spans="1:9" ht="30" x14ac:dyDescent="0.15">
      <c r="A204" s="35">
        <v>10</v>
      </c>
      <c r="B204" s="36" t="s">
        <v>36</v>
      </c>
      <c r="C204" s="35" t="s">
        <v>321</v>
      </c>
      <c r="D204" s="35">
        <v>3</v>
      </c>
      <c r="E204" s="38" t="s">
        <v>21</v>
      </c>
      <c r="F204" s="38" t="s">
        <v>484</v>
      </c>
      <c r="G204" s="42" t="s">
        <v>326</v>
      </c>
      <c r="H204" s="28"/>
      <c r="I204" s="28"/>
    </row>
    <row r="205" spans="1:9" x14ac:dyDescent="0.15">
      <c r="A205" s="29">
        <v>10</v>
      </c>
      <c r="B205" s="52" t="s">
        <v>14</v>
      </c>
      <c r="C205" s="35">
        <v>1</v>
      </c>
      <c r="D205" s="29">
        <v>3</v>
      </c>
      <c r="E205" s="30" t="s">
        <v>10</v>
      </c>
      <c r="F205" s="30" t="s">
        <v>314</v>
      </c>
      <c r="G205" s="68" t="s">
        <v>315</v>
      </c>
      <c r="H205" s="28"/>
      <c r="I205" s="28"/>
    </row>
    <row r="206" spans="1:9" ht="30" x14ac:dyDescent="0.15">
      <c r="A206" s="29">
        <v>10</v>
      </c>
      <c r="B206" s="52" t="s">
        <v>14</v>
      </c>
      <c r="C206" s="35">
        <v>4</v>
      </c>
      <c r="D206" s="29">
        <v>3</v>
      </c>
      <c r="E206" s="30" t="s">
        <v>316</v>
      </c>
      <c r="F206" s="30" t="s">
        <v>188</v>
      </c>
      <c r="G206" s="30" t="s">
        <v>343</v>
      </c>
      <c r="H206" s="28"/>
      <c r="I206" s="28"/>
    </row>
    <row r="207" spans="1:9" ht="30" x14ac:dyDescent="0.15">
      <c r="A207" s="29">
        <v>10</v>
      </c>
      <c r="B207" s="52" t="s">
        <v>14</v>
      </c>
      <c r="C207" s="35">
        <v>3</v>
      </c>
      <c r="D207" s="29">
        <v>3</v>
      </c>
      <c r="E207" s="30" t="s">
        <v>270</v>
      </c>
      <c r="F207" s="30" t="s">
        <v>317</v>
      </c>
      <c r="G207" s="30" t="s">
        <v>318</v>
      </c>
      <c r="H207" s="28"/>
      <c r="I207" s="28"/>
    </row>
    <row r="208" spans="1:9" ht="60" x14ac:dyDescent="0.15">
      <c r="A208" s="29">
        <v>10</v>
      </c>
      <c r="B208" s="52" t="s">
        <v>367</v>
      </c>
      <c r="C208" s="35">
        <v>1</v>
      </c>
      <c r="D208" s="29">
        <v>2</v>
      </c>
      <c r="E208" s="30" t="s">
        <v>377</v>
      </c>
      <c r="F208" s="30" t="s">
        <v>378</v>
      </c>
      <c r="G208" s="45"/>
      <c r="H208" s="28"/>
      <c r="I208" s="28"/>
    </row>
    <row r="209" spans="1:9" ht="75" x14ac:dyDescent="0.15">
      <c r="A209" s="29">
        <v>10</v>
      </c>
      <c r="B209" s="52" t="s">
        <v>367</v>
      </c>
      <c r="C209" s="35">
        <v>3</v>
      </c>
      <c r="D209" s="29">
        <v>2</v>
      </c>
      <c r="E209" s="30" t="s">
        <v>10</v>
      </c>
      <c r="F209" s="46" t="s">
        <v>379</v>
      </c>
      <c r="G209" s="45"/>
      <c r="H209" s="28"/>
      <c r="I209" s="28"/>
    </row>
    <row r="210" spans="1:9" ht="30" x14ac:dyDescent="0.15">
      <c r="A210" s="29">
        <v>10</v>
      </c>
      <c r="B210" s="52" t="s">
        <v>367</v>
      </c>
      <c r="C210" s="35">
        <v>4</v>
      </c>
      <c r="D210" s="29">
        <v>2</v>
      </c>
      <c r="E210" s="30" t="s">
        <v>380</v>
      </c>
      <c r="F210" s="30" t="s">
        <v>381</v>
      </c>
      <c r="G210" s="46" t="s">
        <v>382</v>
      </c>
      <c r="H210" s="28"/>
      <c r="I210" s="28"/>
    </row>
    <row r="211" spans="1:9" x14ac:dyDescent="0.15">
      <c r="A211" s="29">
        <v>10</v>
      </c>
      <c r="B211" s="52" t="s">
        <v>367</v>
      </c>
      <c r="C211" s="35">
        <v>4</v>
      </c>
      <c r="D211" s="29">
        <v>2</v>
      </c>
      <c r="E211" s="30" t="s">
        <v>383</v>
      </c>
      <c r="F211" s="30" t="s">
        <v>384</v>
      </c>
      <c r="G211" s="46" t="s">
        <v>385</v>
      </c>
      <c r="H211" s="28"/>
      <c r="I211" s="28"/>
    </row>
    <row r="212" spans="1:9" ht="30" x14ac:dyDescent="0.15">
      <c r="A212" s="29">
        <v>10</v>
      </c>
      <c r="B212" s="28" t="s">
        <v>124</v>
      </c>
      <c r="C212" s="35">
        <v>1</v>
      </c>
      <c r="D212" s="29">
        <v>3</v>
      </c>
      <c r="E212" s="30" t="s">
        <v>21</v>
      </c>
      <c r="F212" s="30" t="s">
        <v>346</v>
      </c>
      <c r="G212" s="45" t="s">
        <v>347</v>
      </c>
      <c r="H212" s="28"/>
      <c r="I212" s="28"/>
    </row>
    <row r="213" spans="1:9" ht="45" x14ac:dyDescent="0.15">
      <c r="A213" s="29">
        <v>10</v>
      </c>
      <c r="B213" s="28" t="s">
        <v>124</v>
      </c>
      <c r="C213" s="35">
        <v>1</v>
      </c>
      <c r="D213" s="29">
        <v>2</v>
      </c>
      <c r="E213" s="30" t="s">
        <v>16</v>
      </c>
      <c r="F213" s="30" t="s">
        <v>346</v>
      </c>
      <c r="G213" s="45" t="s">
        <v>349</v>
      </c>
      <c r="H213" s="28"/>
      <c r="I213" s="28"/>
    </row>
    <row r="214" spans="1:9" ht="30" x14ac:dyDescent="0.15">
      <c r="A214" s="29">
        <v>10</v>
      </c>
      <c r="B214" s="28" t="s">
        <v>124</v>
      </c>
      <c r="C214" s="43" t="s">
        <v>348</v>
      </c>
      <c r="D214" s="29">
        <v>3</v>
      </c>
      <c r="E214" s="30" t="s">
        <v>21</v>
      </c>
      <c r="F214" s="30" t="s">
        <v>350</v>
      </c>
      <c r="G214" s="45" t="s">
        <v>351</v>
      </c>
      <c r="H214" s="28"/>
      <c r="I214" s="28"/>
    </row>
    <row r="215" spans="1:9" ht="30" x14ac:dyDescent="0.15">
      <c r="A215" s="29">
        <v>10</v>
      </c>
      <c r="B215" s="28" t="s">
        <v>124</v>
      </c>
      <c r="C215" s="35" t="s">
        <v>348</v>
      </c>
      <c r="D215" s="29">
        <v>3</v>
      </c>
      <c r="E215" s="30" t="s">
        <v>16</v>
      </c>
      <c r="F215" s="30" t="s">
        <v>350</v>
      </c>
      <c r="G215" s="45" t="s">
        <v>352</v>
      </c>
      <c r="H215" s="28"/>
      <c r="I215" s="28"/>
    </row>
    <row r="216" spans="1:9" ht="60" x14ac:dyDescent="0.15">
      <c r="A216" s="35">
        <v>10</v>
      </c>
      <c r="B216" s="51" t="s">
        <v>38</v>
      </c>
      <c r="C216" s="35">
        <v>4</v>
      </c>
      <c r="D216" s="35">
        <v>2</v>
      </c>
      <c r="E216" s="38" t="s">
        <v>354</v>
      </c>
      <c r="F216" s="38" t="s">
        <v>362</v>
      </c>
      <c r="G216" s="42" t="s">
        <v>358</v>
      </c>
      <c r="H216" s="28"/>
      <c r="I216" s="28"/>
    </row>
    <row r="217" spans="1:9" ht="45" x14ac:dyDescent="0.15">
      <c r="A217" s="29">
        <v>10</v>
      </c>
      <c r="B217" s="28" t="s">
        <v>11</v>
      </c>
      <c r="C217" s="35">
        <v>1</v>
      </c>
      <c r="D217" s="29">
        <v>2</v>
      </c>
      <c r="E217" s="30" t="s">
        <v>33</v>
      </c>
      <c r="F217" s="30" t="s">
        <v>440</v>
      </c>
      <c r="G217" s="45" t="s">
        <v>281</v>
      </c>
      <c r="H217" s="28"/>
      <c r="I217" s="28"/>
    </row>
    <row r="218" spans="1:9" ht="30" x14ac:dyDescent="0.15">
      <c r="A218" s="29">
        <v>10</v>
      </c>
      <c r="B218" s="28" t="s">
        <v>11</v>
      </c>
      <c r="C218" s="35">
        <v>1</v>
      </c>
      <c r="D218" s="29">
        <v>2</v>
      </c>
      <c r="E218" s="30" t="s">
        <v>33</v>
      </c>
      <c r="F218" s="30" t="s">
        <v>441</v>
      </c>
      <c r="G218" s="45" t="s">
        <v>442</v>
      </c>
      <c r="H218" s="28"/>
      <c r="I218" s="28"/>
    </row>
    <row r="219" spans="1:9" ht="30" x14ac:dyDescent="0.15">
      <c r="A219" s="29">
        <v>10</v>
      </c>
      <c r="B219" s="28" t="s">
        <v>11</v>
      </c>
      <c r="C219" s="35">
        <v>2</v>
      </c>
      <c r="D219" s="29">
        <v>2</v>
      </c>
      <c r="E219" s="30" t="s">
        <v>33</v>
      </c>
      <c r="F219" s="30" t="s">
        <v>443</v>
      </c>
      <c r="G219" s="45" t="s">
        <v>444</v>
      </c>
      <c r="H219" s="28"/>
      <c r="I219" s="28"/>
    </row>
    <row r="220" spans="1:9" ht="30" x14ac:dyDescent="0.15">
      <c r="A220" s="29">
        <v>10</v>
      </c>
      <c r="B220" s="28" t="s">
        <v>11</v>
      </c>
      <c r="C220" s="35">
        <v>3</v>
      </c>
      <c r="D220" s="29">
        <v>2</v>
      </c>
      <c r="E220" s="30" t="s">
        <v>33</v>
      </c>
      <c r="F220" s="30" t="s">
        <v>445</v>
      </c>
      <c r="G220" s="45" t="s">
        <v>446</v>
      </c>
      <c r="H220" s="28"/>
      <c r="I220" s="28"/>
    </row>
    <row r="221" spans="1:9" ht="30" x14ac:dyDescent="0.15">
      <c r="A221" s="29">
        <v>10</v>
      </c>
      <c r="B221" s="28" t="s">
        <v>11</v>
      </c>
      <c r="C221" s="35">
        <v>4</v>
      </c>
      <c r="D221" s="29">
        <v>2</v>
      </c>
      <c r="E221" s="30" t="s">
        <v>33</v>
      </c>
      <c r="F221" s="30" t="s">
        <v>447</v>
      </c>
      <c r="G221" s="45" t="s">
        <v>276</v>
      </c>
      <c r="H221" s="28"/>
      <c r="I221" s="28"/>
    </row>
    <row r="222" spans="1:9" x14ac:dyDescent="0.15">
      <c r="A222" s="29">
        <v>10</v>
      </c>
      <c r="B222" s="52" t="s">
        <v>32</v>
      </c>
      <c r="C222" s="35">
        <v>4</v>
      </c>
      <c r="D222" s="29">
        <v>2</v>
      </c>
      <c r="E222" s="30" t="s">
        <v>37</v>
      </c>
      <c r="F222" s="30" t="s">
        <v>364</v>
      </c>
      <c r="G222" s="45" t="s">
        <v>283</v>
      </c>
      <c r="H222" s="28"/>
      <c r="I222" s="28"/>
    </row>
    <row r="223" spans="1:9" ht="30" x14ac:dyDescent="0.15">
      <c r="A223" s="35">
        <v>10</v>
      </c>
      <c r="B223" s="51" t="s">
        <v>30</v>
      </c>
      <c r="C223" s="35">
        <v>4</v>
      </c>
      <c r="D223" s="35">
        <v>4</v>
      </c>
      <c r="E223" s="38" t="s">
        <v>419</v>
      </c>
      <c r="F223" s="38" t="s">
        <v>420</v>
      </c>
      <c r="G223" s="42" t="s">
        <v>294</v>
      </c>
      <c r="H223" s="36"/>
      <c r="I223" s="36"/>
    </row>
    <row r="224" spans="1:9" ht="30" x14ac:dyDescent="0.15">
      <c r="A224" s="35">
        <v>10</v>
      </c>
      <c r="B224" s="51" t="s">
        <v>30</v>
      </c>
      <c r="C224" s="35">
        <v>2</v>
      </c>
      <c r="D224" s="35">
        <v>4</v>
      </c>
      <c r="E224" s="38" t="s">
        <v>13</v>
      </c>
      <c r="F224" s="38" t="s">
        <v>421</v>
      </c>
      <c r="G224" s="42" t="s">
        <v>422</v>
      </c>
      <c r="H224" s="36"/>
      <c r="I224" s="36"/>
    </row>
    <row r="225" spans="1:12" ht="30" x14ac:dyDescent="0.15">
      <c r="A225" s="35">
        <v>10</v>
      </c>
      <c r="B225" s="51" t="s">
        <v>30</v>
      </c>
      <c r="C225" s="35">
        <v>1</v>
      </c>
      <c r="D225" s="35">
        <v>3</v>
      </c>
      <c r="E225" s="38" t="s">
        <v>423</v>
      </c>
      <c r="F225" s="38" t="s">
        <v>424</v>
      </c>
      <c r="G225" s="42" t="s">
        <v>425</v>
      </c>
      <c r="H225" s="36"/>
      <c r="I225" s="36"/>
    </row>
    <row r="226" spans="1:12" ht="30" x14ac:dyDescent="0.15">
      <c r="A226" s="35">
        <v>10</v>
      </c>
      <c r="B226" s="51" t="s">
        <v>34</v>
      </c>
      <c r="C226" s="35">
        <v>1</v>
      </c>
      <c r="D226" s="35">
        <v>3</v>
      </c>
      <c r="E226" s="38" t="s">
        <v>408</v>
      </c>
      <c r="F226" s="38" t="s">
        <v>409</v>
      </c>
      <c r="G226" s="42" t="s">
        <v>410</v>
      </c>
      <c r="H226" s="36"/>
      <c r="I226" s="36"/>
    </row>
    <row r="227" spans="1:12" ht="30" x14ac:dyDescent="0.15">
      <c r="A227" s="35">
        <v>10</v>
      </c>
      <c r="B227" s="51" t="s">
        <v>34</v>
      </c>
      <c r="C227" s="35">
        <v>2</v>
      </c>
      <c r="D227" s="35">
        <v>2</v>
      </c>
      <c r="E227" s="38" t="s">
        <v>16</v>
      </c>
      <c r="F227" s="38" t="s">
        <v>411</v>
      </c>
      <c r="G227" s="42" t="s">
        <v>412</v>
      </c>
      <c r="H227" s="36"/>
      <c r="I227" s="36"/>
    </row>
    <row r="228" spans="1:12" ht="30" x14ac:dyDescent="0.15">
      <c r="A228" s="35">
        <v>10</v>
      </c>
      <c r="B228" s="51" t="s">
        <v>34</v>
      </c>
      <c r="C228" s="35">
        <v>3</v>
      </c>
      <c r="D228" s="35">
        <v>2</v>
      </c>
      <c r="E228" s="38" t="s">
        <v>21</v>
      </c>
      <c r="F228" s="38" t="s">
        <v>413</v>
      </c>
      <c r="G228" s="42" t="s">
        <v>414</v>
      </c>
      <c r="H228" s="36"/>
      <c r="I228" s="36"/>
    </row>
    <row r="229" spans="1:12" ht="30" x14ac:dyDescent="0.15">
      <c r="A229" s="35">
        <v>10</v>
      </c>
      <c r="B229" s="51" t="s">
        <v>34</v>
      </c>
      <c r="C229" s="35">
        <v>3</v>
      </c>
      <c r="D229" s="35">
        <v>2</v>
      </c>
      <c r="E229" s="38" t="s">
        <v>21</v>
      </c>
      <c r="F229" s="38" t="s">
        <v>415</v>
      </c>
      <c r="G229" s="42" t="s">
        <v>416</v>
      </c>
      <c r="H229" s="36"/>
      <c r="I229" s="36"/>
    </row>
    <row r="230" spans="1:12" ht="30" x14ac:dyDescent="0.15">
      <c r="A230" s="35">
        <v>10</v>
      </c>
      <c r="B230" s="51" t="s">
        <v>34</v>
      </c>
      <c r="C230" s="35">
        <v>4</v>
      </c>
      <c r="D230" s="35">
        <v>2</v>
      </c>
      <c r="E230" s="38" t="s">
        <v>16</v>
      </c>
      <c r="F230" s="38" t="s">
        <v>417</v>
      </c>
      <c r="G230" s="42" t="s">
        <v>418</v>
      </c>
      <c r="H230" s="36"/>
      <c r="I230" s="36"/>
    </row>
    <row r="231" spans="1:12" x14ac:dyDescent="0.15">
      <c r="A231" s="29">
        <v>10</v>
      </c>
      <c r="B231" s="52" t="s">
        <v>26</v>
      </c>
      <c r="C231" s="35">
        <v>1</v>
      </c>
      <c r="D231" s="29">
        <v>2</v>
      </c>
      <c r="E231" s="30" t="s">
        <v>21</v>
      </c>
      <c r="F231" s="30" t="s">
        <v>147</v>
      </c>
      <c r="G231" s="45" t="s">
        <v>146</v>
      </c>
      <c r="H231" s="28"/>
      <c r="I231" s="28"/>
    </row>
    <row r="232" spans="1:12" x14ac:dyDescent="0.15">
      <c r="A232" s="29">
        <v>10</v>
      </c>
      <c r="B232" s="52" t="s">
        <v>26</v>
      </c>
      <c r="C232" s="35">
        <v>4</v>
      </c>
      <c r="D232" s="29">
        <v>2</v>
      </c>
      <c r="E232" s="30" t="s">
        <v>21</v>
      </c>
      <c r="F232" s="30" t="s">
        <v>394</v>
      </c>
      <c r="G232" s="45" t="s">
        <v>395</v>
      </c>
      <c r="H232" s="28"/>
      <c r="I232" s="28"/>
    </row>
    <row r="233" spans="1:12" ht="60" x14ac:dyDescent="0.15">
      <c r="A233" s="29">
        <v>10</v>
      </c>
      <c r="B233" s="52" t="s">
        <v>26</v>
      </c>
      <c r="C233" s="35">
        <v>4</v>
      </c>
      <c r="D233" s="29">
        <v>3</v>
      </c>
      <c r="E233" s="30" t="s">
        <v>16</v>
      </c>
      <c r="F233" s="30" t="s">
        <v>396</v>
      </c>
      <c r="G233" s="45" t="s">
        <v>306</v>
      </c>
      <c r="H233" s="28"/>
      <c r="I233" s="28"/>
    </row>
    <row r="234" spans="1:12" ht="30" x14ac:dyDescent="0.15">
      <c r="A234" s="29">
        <v>10</v>
      </c>
      <c r="B234" s="52" t="s">
        <v>26</v>
      </c>
      <c r="C234" s="35">
        <v>4</v>
      </c>
      <c r="D234" s="29">
        <v>2</v>
      </c>
      <c r="E234" s="30" t="s">
        <v>7</v>
      </c>
      <c r="F234" s="30" t="s">
        <v>147</v>
      </c>
      <c r="G234" s="45" t="s">
        <v>397</v>
      </c>
      <c r="H234" s="28"/>
      <c r="I234" s="28"/>
    </row>
    <row r="235" spans="1:12" ht="60" x14ac:dyDescent="0.15">
      <c r="A235" s="29">
        <v>10</v>
      </c>
      <c r="B235" s="52" t="s">
        <v>39</v>
      </c>
      <c r="C235" s="35">
        <v>3</v>
      </c>
      <c r="D235" s="29">
        <v>3</v>
      </c>
      <c r="E235" s="30" t="s">
        <v>332</v>
      </c>
      <c r="F235" s="30" t="s">
        <v>338</v>
      </c>
      <c r="G235" s="30" t="s">
        <v>339</v>
      </c>
      <c r="H235" s="28"/>
      <c r="I235" s="28"/>
    </row>
    <row r="236" spans="1:12" ht="30" x14ac:dyDescent="0.15">
      <c r="A236" s="35">
        <v>10</v>
      </c>
      <c r="B236" s="51" t="s">
        <v>22</v>
      </c>
      <c r="C236" s="35">
        <v>1</v>
      </c>
      <c r="D236" s="35">
        <v>2</v>
      </c>
      <c r="E236" s="38" t="s">
        <v>21</v>
      </c>
      <c r="F236" s="38" t="s">
        <v>310</v>
      </c>
      <c r="G236" s="42" t="s">
        <v>311</v>
      </c>
      <c r="H236" s="36"/>
      <c r="I236" s="36"/>
    </row>
    <row r="237" spans="1:12" ht="30" x14ac:dyDescent="0.15">
      <c r="A237" s="35">
        <v>10</v>
      </c>
      <c r="B237" s="51" t="s">
        <v>22</v>
      </c>
      <c r="C237" s="35">
        <v>1</v>
      </c>
      <c r="D237" s="35">
        <v>2</v>
      </c>
      <c r="E237" s="38" t="s">
        <v>16</v>
      </c>
      <c r="F237" s="38" t="s">
        <v>310</v>
      </c>
      <c r="G237" s="42" t="s">
        <v>312</v>
      </c>
      <c r="H237" s="36"/>
      <c r="I237" s="36"/>
    </row>
    <row r="238" spans="1:12" ht="30" x14ac:dyDescent="0.15">
      <c r="A238" s="35">
        <v>10</v>
      </c>
      <c r="B238" s="51" t="s">
        <v>22</v>
      </c>
      <c r="C238" s="35">
        <v>2</v>
      </c>
      <c r="D238" s="35">
        <v>2</v>
      </c>
      <c r="E238" s="38" t="s">
        <v>21</v>
      </c>
      <c r="F238" s="38" t="s">
        <v>310</v>
      </c>
      <c r="G238" s="42" t="s">
        <v>313</v>
      </c>
      <c r="H238" s="35"/>
      <c r="I238" s="35"/>
      <c r="L238" s="16"/>
    </row>
    <row r="239" spans="1:12" x14ac:dyDescent="0.15">
      <c r="A239" s="35">
        <v>10</v>
      </c>
      <c r="B239" s="51" t="s">
        <v>22</v>
      </c>
      <c r="C239" s="35">
        <v>3</v>
      </c>
      <c r="D239" s="35">
        <v>2</v>
      </c>
      <c r="E239" s="38" t="s">
        <v>21</v>
      </c>
      <c r="F239" s="38" t="s">
        <v>427</v>
      </c>
      <c r="G239" s="42" t="s">
        <v>428</v>
      </c>
      <c r="H239" s="35"/>
      <c r="I239" s="35"/>
      <c r="L239" s="16"/>
    </row>
    <row r="240" spans="1:12" ht="30" x14ac:dyDescent="0.15">
      <c r="A240" s="29">
        <v>11</v>
      </c>
      <c r="B240" s="28" t="s">
        <v>124</v>
      </c>
      <c r="C240" s="43" t="s">
        <v>487</v>
      </c>
      <c r="D240" s="29">
        <v>3</v>
      </c>
      <c r="E240" s="30" t="s">
        <v>489</v>
      </c>
      <c r="F240" s="30" t="s">
        <v>490</v>
      </c>
      <c r="G240" s="45" t="s">
        <v>491</v>
      </c>
      <c r="H240" s="28"/>
      <c r="I240" s="28"/>
      <c r="L240" s="16"/>
    </row>
    <row r="241" spans="1:12" ht="30" x14ac:dyDescent="0.15">
      <c r="A241" s="29">
        <v>11</v>
      </c>
      <c r="B241" s="28" t="s">
        <v>124</v>
      </c>
      <c r="C241" s="35" t="s">
        <v>487</v>
      </c>
      <c r="D241" s="29">
        <v>3</v>
      </c>
      <c r="E241" s="30" t="s">
        <v>492</v>
      </c>
      <c r="F241" s="30" t="s">
        <v>490</v>
      </c>
      <c r="G241" s="45" t="s">
        <v>493</v>
      </c>
      <c r="H241" s="28"/>
      <c r="I241" s="28"/>
      <c r="L241" s="16"/>
    </row>
    <row r="242" spans="1:12" ht="90" x14ac:dyDescent="0.15">
      <c r="A242" s="29">
        <v>11</v>
      </c>
      <c r="B242" s="28" t="s">
        <v>124</v>
      </c>
      <c r="C242" s="35" t="s">
        <v>494</v>
      </c>
      <c r="D242" s="29">
        <v>3</v>
      </c>
      <c r="E242" s="30" t="s">
        <v>496</v>
      </c>
      <c r="F242" s="30" t="s">
        <v>490</v>
      </c>
      <c r="G242" s="45" t="s">
        <v>497</v>
      </c>
      <c r="H242" s="28"/>
      <c r="I242" s="28"/>
      <c r="L242" s="16"/>
    </row>
    <row r="243" spans="1:12" x14ac:dyDescent="0.15">
      <c r="A243" s="29">
        <v>11</v>
      </c>
      <c r="B243" s="28" t="s">
        <v>124</v>
      </c>
      <c r="C243" s="35" t="s">
        <v>494</v>
      </c>
      <c r="D243" s="29">
        <v>2</v>
      </c>
      <c r="E243" s="30" t="s">
        <v>499</v>
      </c>
      <c r="F243" s="30" t="s">
        <v>490</v>
      </c>
      <c r="G243" s="45" t="s">
        <v>500</v>
      </c>
      <c r="H243" s="28"/>
      <c r="I243" s="28"/>
      <c r="L243" s="16"/>
    </row>
    <row r="244" spans="1:12" x14ac:dyDescent="0.15">
      <c r="A244" s="29">
        <v>11</v>
      </c>
      <c r="B244" s="28" t="s">
        <v>124</v>
      </c>
      <c r="C244" s="35" t="s">
        <v>501</v>
      </c>
      <c r="D244" s="29">
        <v>3</v>
      </c>
      <c r="E244" s="30" t="s">
        <v>21</v>
      </c>
      <c r="F244" s="30" t="s">
        <v>502</v>
      </c>
      <c r="G244" s="45" t="s">
        <v>503</v>
      </c>
      <c r="H244" s="28"/>
      <c r="I244" s="28"/>
    </row>
    <row r="245" spans="1:12" ht="30" x14ac:dyDescent="0.15">
      <c r="A245" s="29">
        <v>11</v>
      </c>
      <c r="B245" s="28" t="s">
        <v>124</v>
      </c>
      <c r="C245" s="35" t="s">
        <v>501</v>
      </c>
      <c r="D245" s="29">
        <v>3</v>
      </c>
      <c r="E245" s="30" t="s">
        <v>505</v>
      </c>
      <c r="F245" s="30" t="s">
        <v>502</v>
      </c>
      <c r="G245" s="45" t="s">
        <v>506</v>
      </c>
      <c r="H245" s="28"/>
      <c r="I245" s="28"/>
    </row>
    <row r="246" spans="1:12" ht="46" x14ac:dyDescent="0.2">
      <c r="A246" s="29">
        <v>11</v>
      </c>
      <c r="B246" s="28" t="s">
        <v>507</v>
      </c>
      <c r="C246" s="35" t="s">
        <v>501</v>
      </c>
      <c r="D246" s="29" t="s">
        <v>508</v>
      </c>
      <c r="E246" s="30" t="s">
        <v>509</v>
      </c>
      <c r="F246" s="30" t="s">
        <v>502</v>
      </c>
      <c r="G246" s="69" t="s">
        <v>510</v>
      </c>
      <c r="H246" s="28"/>
      <c r="I246" s="28"/>
    </row>
    <row r="247" spans="1:12" ht="30" x14ac:dyDescent="0.15">
      <c r="A247" s="29">
        <v>11</v>
      </c>
      <c r="B247" s="52" t="s">
        <v>39</v>
      </c>
      <c r="C247" s="35">
        <v>3</v>
      </c>
      <c r="D247" s="29">
        <v>3</v>
      </c>
      <c r="E247" s="30" t="s">
        <v>340</v>
      </c>
      <c r="F247" s="30" t="s">
        <v>341</v>
      </c>
      <c r="G247" s="30" t="s">
        <v>342</v>
      </c>
      <c r="H247" s="28"/>
      <c r="I247" s="28"/>
    </row>
    <row r="248" spans="1:12" x14ac:dyDescent="0.15">
      <c r="A248" s="35">
        <v>11</v>
      </c>
      <c r="B248" s="51" t="s">
        <v>22</v>
      </c>
      <c r="C248" s="35">
        <v>1</v>
      </c>
      <c r="D248" s="35">
        <v>2</v>
      </c>
      <c r="E248" s="38" t="s">
        <v>21</v>
      </c>
      <c r="F248" s="38" t="s">
        <v>429</v>
      </c>
      <c r="G248" s="42" t="s">
        <v>430</v>
      </c>
      <c r="H248" s="35"/>
      <c r="I248" s="35"/>
    </row>
    <row r="249" spans="1:12" x14ac:dyDescent="0.15">
      <c r="A249" s="35">
        <v>11</v>
      </c>
      <c r="B249" s="51" t="s">
        <v>22</v>
      </c>
      <c r="C249" s="35">
        <v>2</v>
      </c>
      <c r="D249" s="35">
        <v>3</v>
      </c>
      <c r="E249" s="38" t="s">
        <v>10</v>
      </c>
      <c r="F249" s="38" t="s">
        <v>431</v>
      </c>
      <c r="G249" s="42" t="s">
        <v>432</v>
      </c>
      <c r="H249" s="35"/>
      <c r="I249" s="35"/>
    </row>
    <row r="250" spans="1:12" ht="45" x14ac:dyDescent="0.15">
      <c r="A250" s="35">
        <v>11</v>
      </c>
      <c r="B250" s="51" t="s">
        <v>22</v>
      </c>
      <c r="C250" s="35">
        <v>3</v>
      </c>
      <c r="D250" s="35">
        <v>3</v>
      </c>
      <c r="E250" s="38" t="s">
        <v>10</v>
      </c>
      <c r="F250" s="38" t="s">
        <v>433</v>
      </c>
      <c r="G250" s="42" t="s">
        <v>434</v>
      </c>
      <c r="H250" s="36"/>
      <c r="I250" s="36"/>
    </row>
    <row r="251" spans="1:12" ht="45" x14ac:dyDescent="0.15">
      <c r="A251" s="35">
        <v>11</v>
      </c>
      <c r="B251" s="51" t="s">
        <v>22</v>
      </c>
      <c r="C251" s="35">
        <v>4</v>
      </c>
      <c r="D251" s="35">
        <v>3</v>
      </c>
      <c r="E251" s="38" t="s">
        <v>21</v>
      </c>
      <c r="F251" s="38" t="s">
        <v>433</v>
      </c>
      <c r="G251" s="42" t="s">
        <v>435</v>
      </c>
      <c r="H251" s="36"/>
      <c r="I251" s="36"/>
    </row>
    <row r="279" spans="6:7" x14ac:dyDescent="0.2">
      <c r="F279" s="4"/>
      <c r="G279" s="4"/>
    </row>
    <row r="280" spans="6:7" x14ac:dyDescent="0.2">
      <c r="F280" s="4"/>
      <c r="G280" s="4"/>
    </row>
    <row r="281" spans="6:7" x14ac:dyDescent="0.2">
      <c r="F281" s="4"/>
      <c r="G281" s="4"/>
    </row>
    <row r="282" spans="6:7" x14ac:dyDescent="0.2">
      <c r="F282" s="4"/>
      <c r="G282" s="4"/>
    </row>
    <row r="283" spans="6:7" x14ac:dyDescent="0.2">
      <c r="F283" s="4"/>
      <c r="G283" s="4"/>
    </row>
    <row r="284" spans="6:7" x14ac:dyDescent="0.2">
      <c r="F284" s="4"/>
      <c r="G284" s="4"/>
    </row>
    <row r="285" spans="6:7" x14ac:dyDescent="0.2">
      <c r="F285" s="4"/>
      <c r="G285" s="4"/>
    </row>
    <row r="286" spans="6:7" x14ac:dyDescent="0.2">
      <c r="F286" s="4"/>
      <c r="G286" s="4"/>
    </row>
    <row r="287" spans="6:7" x14ac:dyDescent="0.2">
      <c r="F287" s="4"/>
      <c r="G287" s="4"/>
    </row>
    <row r="288" spans="6:7" x14ac:dyDescent="0.2">
      <c r="F288" s="4"/>
      <c r="G288" s="4"/>
    </row>
    <row r="289" spans="6:7" x14ac:dyDescent="0.2">
      <c r="F289" s="4"/>
      <c r="G289" s="4"/>
    </row>
    <row r="290" spans="6:7" x14ac:dyDescent="0.2">
      <c r="F290" s="4"/>
      <c r="G290" s="4"/>
    </row>
    <row r="291" spans="6:7" x14ac:dyDescent="0.2">
      <c r="F291" s="4"/>
      <c r="G291" s="4"/>
    </row>
    <row r="292" spans="6:7" x14ac:dyDescent="0.2">
      <c r="F292" s="4"/>
      <c r="G292" s="4"/>
    </row>
    <row r="293" spans="6:7" x14ac:dyDescent="0.2">
      <c r="F293" s="4"/>
      <c r="G293" s="4"/>
    </row>
    <row r="294" spans="6:7" x14ac:dyDescent="0.2">
      <c r="F294" s="4"/>
      <c r="G294" s="4"/>
    </row>
    <row r="295" spans="6:7" x14ac:dyDescent="0.2">
      <c r="F295" s="4"/>
      <c r="G295" s="4"/>
    </row>
    <row r="296" spans="6:7" x14ac:dyDescent="0.2">
      <c r="F296" s="4"/>
      <c r="G296" s="4"/>
    </row>
    <row r="297" spans="6:7" x14ac:dyDescent="0.2">
      <c r="F297" s="4"/>
      <c r="G297" s="4"/>
    </row>
    <row r="298" spans="6:7" x14ac:dyDescent="0.2">
      <c r="F298" s="4"/>
      <c r="G298" s="4"/>
    </row>
    <row r="299" spans="6:7" x14ac:dyDescent="0.2">
      <c r="F299" s="4"/>
      <c r="G299" s="4"/>
    </row>
    <row r="300" spans="6:7" x14ac:dyDescent="0.2">
      <c r="F300" s="4"/>
      <c r="G300" s="4"/>
    </row>
    <row r="301" spans="6:7" x14ac:dyDescent="0.2">
      <c r="F301" s="4"/>
      <c r="G301" s="4"/>
    </row>
    <row r="302" spans="6:7" x14ac:dyDescent="0.2">
      <c r="F302" s="4"/>
      <c r="G302" s="4"/>
    </row>
    <row r="303" spans="6:7" x14ac:dyDescent="0.2">
      <c r="F303" s="4"/>
      <c r="G303" s="4"/>
    </row>
    <row r="304" spans="6:7" x14ac:dyDescent="0.2">
      <c r="F304" s="4"/>
      <c r="G304" s="4"/>
    </row>
    <row r="305" spans="6:7" x14ac:dyDescent="0.2">
      <c r="F305" s="4"/>
      <c r="G305" s="4"/>
    </row>
    <row r="306" spans="6:7" x14ac:dyDescent="0.2">
      <c r="F306" s="4"/>
      <c r="G306" s="4"/>
    </row>
    <row r="307" spans="6:7" x14ac:dyDescent="0.2">
      <c r="F307" s="4"/>
      <c r="G307" s="4"/>
    </row>
    <row r="308" spans="6:7" x14ac:dyDescent="0.2">
      <c r="F308" s="4"/>
      <c r="G308" s="4"/>
    </row>
    <row r="309" spans="6:7" x14ac:dyDescent="0.2">
      <c r="F309" s="4"/>
      <c r="G309" s="4"/>
    </row>
    <row r="310" spans="6:7" x14ac:dyDescent="0.2">
      <c r="F310" s="4"/>
      <c r="G310" s="4"/>
    </row>
    <row r="311" spans="6:7" x14ac:dyDescent="0.2">
      <c r="F311" s="4"/>
      <c r="G311" s="4"/>
    </row>
    <row r="312" spans="6:7" x14ac:dyDescent="0.2">
      <c r="F312" s="4"/>
      <c r="G312" s="4"/>
    </row>
    <row r="313" spans="6:7" x14ac:dyDescent="0.2">
      <c r="F313" s="4"/>
      <c r="G313" s="4"/>
    </row>
    <row r="314" spans="6:7" x14ac:dyDescent="0.2">
      <c r="F314" s="4"/>
      <c r="G314" s="4"/>
    </row>
    <row r="315" spans="6:7" x14ac:dyDescent="0.2">
      <c r="F315" s="4"/>
      <c r="G315" s="4"/>
    </row>
    <row r="316" spans="6:7" x14ac:dyDescent="0.2">
      <c r="F316" s="4"/>
      <c r="G316" s="4"/>
    </row>
    <row r="317" spans="6:7" x14ac:dyDescent="0.2">
      <c r="F317" s="4"/>
      <c r="G317" s="4"/>
    </row>
    <row r="318" spans="6:7" x14ac:dyDescent="0.2">
      <c r="F318" s="4"/>
      <c r="G318" s="4"/>
    </row>
    <row r="319" spans="6:7" x14ac:dyDescent="0.2">
      <c r="F319" s="4"/>
      <c r="G319" s="4"/>
    </row>
    <row r="320" spans="6:7" x14ac:dyDescent="0.2">
      <c r="F320" s="4"/>
      <c r="G320" s="4"/>
    </row>
    <row r="321" spans="6:7" x14ac:dyDescent="0.2">
      <c r="F321" s="4"/>
      <c r="G321" s="4"/>
    </row>
    <row r="322" spans="6:7" x14ac:dyDescent="0.2">
      <c r="F322" s="4"/>
      <c r="G322" s="4"/>
    </row>
    <row r="323" spans="6:7" x14ac:dyDescent="0.2">
      <c r="F323" s="4"/>
      <c r="G323" s="4"/>
    </row>
    <row r="324" spans="6:7" x14ac:dyDescent="0.2">
      <c r="F324" s="4"/>
      <c r="G324" s="4"/>
    </row>
    <row r="325" spans="6:7" x14ac:dyDescent="0.2">
      <c r="F325" s="4"/>
      <c r="G325" s="4"/>
    </row>
    <row r="326" spans="6:7" x14ac:dyDescent="0.2">
      <c r="F326" s="4"/>
      <c r="G326" s="4"/>
    </row>
    <row r="327" spans="6:7" x14ac:dyDescent="0.2">
      <c r="F327" s="4"/>
      <c r="G327" s="4"/>
    </row>
    <row r="328" spans="6:7" x14ac:dyDescent="0.2">
      <c r="F328" s="4"/>
      <c r="G328" s="4"/>
    </row>
    <row r="329" spans="6:7" x14ac:dyDescent="0.2">
      <c r="F329" s="4"/>
      <c r="G329" s="4"/>
    </row>
    <row r="330" spans="6:7" x14ac:dyDescent="0.2">
      <c r="F330" s="4"/>
      <c r="G330" s="4"/>
    </row>
    <row r="331" spans="6:7" x14ac:dyDescent="0.2">
      <c r="F331" s="4"/>
      <c r="G331" s="4"/>
    </row>
    <row r="332" spans="6:7" x14ac:dyDescent="0.2">
      <c r="F332" s="4"/>
      <c r="G332" s="4"/>
    </row>
    <row r="333" spans="6:7" x14ac:dyDescent="0.2">
      <c r="F333" s="4"/>
      <c r="G333" s="4"/>
    </row>
    <row r="334" spans="6:7" x14ac:dyDescent="0.2">
      <c r="F334" s="4"/>
      <c r="G334" s="4"/>
    </row>
    <row r="335" spans="6:7" x14ac:dyDescent="0.2">
      <c r="F335" s="4"/>
      <c r="G335" s="4"/>
    </row>
    <row r="336" spans="6:7" x14ac:dyDescent="0.2">
      <c r="F336" s="4"/>
      <c r="G336" s="4"/>
    </row>
    <row r="337" spans="6:7" x14ac:dyDescent="0.2">
      <c r="F337" s="4"/>
      <c r="G337" s="4"/>
    </row>
    <row r="338" spans="6:7" x14ac:dyDescent="0.2">
      <c r="F338" s="4"/>
      <c r="G338" s="4"/>
    </row>
    <row r="339" spans="6:7" x14ac:dyDescent="0.2">
      <c r="F339" s="4"/>
      <c r="G339" s="4"/>
    </row>
    <row r="340" spans="6:7" x14ac:dyDescent="0.2">
      <c r="F340" s="4"/>
      <c r="G340" s="4"/>
    </row>
    <row r="341" spans="6:7" x14ac:dyDescent="0.2">
      <c r="F341" s="4"/>
      <c r="G341" s="4"/>
    </row>
    <row r="342" spans="6:7" x14ac:dyDescent="0.2">
      <c r="F342" s="4"/>
      <c r="G342" s="4"/>
    </row>
    <row r="343" spans="6:7" x14ac:dyDescent="0.2">
      <c r="F343" s="4"/>
      <c r="G343" s="4"/>
    </row>
    <row r="344" spans="6:7" x14ac:dyDescent="0.2">
      <c r="F344" s="4"/>
      <c r="G344" s="4"/>
    </row>
    <row r="345" spans="6:7" x14ac:dyDescent="0.2">
      <c r="F345" s="4"/>
      <c r="G345" s="4"/>
    </row>
    <row r="346" spans="6:7" x14ac:dyDescent="0.2">
      <c r="F346" s="4"/>
      <c r="G346" s="4"/>
    </row>
    <row r="347" spans="6:7" x14ac:dyDescent="0.2">
      <c r="F347" s="4"/>
      <c r="G347" s="4"/>
    </row>
    <row r="348" spans="6:7" x14ac:dyDescent="0.2">
      <c r="F348" s="4"/>
      <c r="G348" s="4"/>
    </row>
    <row r="349" spans="6:7" x14ac:dyDescent="0.2">
      <c r="F349" s="4"/>
      <c r="G349" s="4"/>
    </row>
    <row r="350" spans="6:7" x14ac:dyDescent="0.2">
      <c r="F350" s="4"/>
      <c r="G350" s="4"/>
    </row>
    <row r="351" spans="6:7" x14ac:dyDescent="0.2">
      <c r="F351" s="4"/>
      <c r="G351" s="4"/>
    </row>
    <row r="352" spans="6:7" x14ac:dyDescent="0.2">
      <c r="F352" s="4"/>
      <c r="G352" s="4"/>
    </row>
    <row r="353" spans="6:7" x14ac:dyDescent="0.2">
      <c r="F353" s="4"/>
      <c r="G353" s="4"/>
    </row>
    <row r="354" spans="6:7" x14ac:dyDescent="0.2">
      <c r="F354" s="4"/>
      <c r="G354" s="4"/>
    </row>
    <row r="355" spans="6:7" x14ac:dyDescent="0.2">
      <c r="F355" s="4"/>
      <c r="G355" s="4"/>
    </row>
    <row r="356" spans="6:7" x14ac:dyDescent="0.2">
      <c r="F356" s="4"/>
      <c r="G356" s="4"/>
    </row>
    <row r="357" spans="6:7" x14ac:dyDescent="0.2">
      <c r="F357" s="4"/>
      <c r="G357" s="4"/>
    </row>
    <row r="358" spans="6:7" x14ac:dyDescent="0.2">
      <c r="F358" s="4"/>
      <c r="G358" s="4"/>
    </row>
    <row r="359" spans="6:7" x14ac:dyDescent="0.2">
      <c r="F359" s="4"/>
      <c r="G359" s="4"/>
    </row>
    <row r="360" spans="6:7" x14ac:dyDescent="0.2">
      <c r="F360" s="4"/>
      <c r="G360" s="4"/>
    </row>
    <row r="361" spans="6:7" x14ac:dyDescent="0.2">
      <c r="F361" s="4"/>
      <c r="G361" s="4"/>
    </row>
    <row r="362" spans="6:7" x14ac:dyDescent="0.2">
      <c r="F362" s="4"/>
      <c r="G362" s="4"/>
    </row>
    <row r="363" spans="6:7" x14ac:dyDescent="0.2">
      <c r="F363" s="4"/>
      <c r="G363" s="4"/>
    </row>
    <row r="364" spans="6:7" x14ac:dyDescent="0.2">
      <c r="F364" s="4"/>
      <c r="G364" s="4"/>
    </row>
    <row r="365" spans="6:7" x14ac:dyDescent="0.2">
      <c r="F365" s="4"/>
      <c r="G365" s="4"/>
    </row>
    <row r="366" spans="6:7" x14ac:dyDescent="0.2">
      <c r="F366" s="4"/>
      <c r="G366" s="4"/>
    </row>
    <row r="367" spans="6:7" x14ac:dyDescent="0.2">
      <c r="F367" s="4"/>
      <c r="G367" s="4"/>
    </row>
    <row r="368" spans="6:7" x14ac:dyDescent="0.2">
      <c r="F368" s="4"/>
      <c r="G368" s="4"/>
    </row>
    <row r="369" spans="6:7" x14ac:dyDescent="0.2">
      <c r="F369" s="4"/>
      <c r="G369" s="4"/>
    </row>
    <row r="370" spans="6:7" x14ac:dyDescent="0.2">
      <c r="F370" s="4"/>
      <c r="G370" s="4"/>
    </row>
    <row r="371" spans="6:7" x14ac:dyDescent="0.2">
      <c r="F371" s="4"/>
      <c r="G371" s="4"/>
    </row>
    <row r="372" spans="6:7" x14ac:dyDescent="0.2">
      <c r="F372" s="4"/>
      <c r="G372" s="4"/>
    </row>
    <row r="373" spans="6:7" x14ac:dyDescent="0.2">
      <c r="F373" s="4"/>
      <c r="G373" s="4"/>
    </row>
    <row r="374" spans="6:7" x14ac:dyDescent="0.2">
      <c r="F374" s="4"/>
      <c r="G374" s="4"/>
    </row>
    <row r="375" spans="6:7" x14ac:dyDescent="0.2">
      <c r="F375" s="4"/>
      <c r="G375" s="4"/>
    </row>
    <row r="376" spans="6:7" x14ac:dyDescent="0.2">
      <c r="F376" s="4"/>
      <c r="G376" s="4"/>
    </row>
    <row r="377" spans="6:7" x14ac:dyDescent="0.2">
      <c r="F377" s="4"/>
      <c r="G377" s="4"/>
    </row>
    <row r="378" spans="6:7" x14ac:dyDescent="0.2">
      <c r="F378" s="4"/>
      <c r="G378" s="4"/>
    </row>
    <row r="379" spans="6:7" x14ac:dyDescent="0.2">
      <c r="F379" s="4"/>
      <c r="G379" s="4"/>
    </row>
    <row r="380" spans="6:7" x14ac:dyDescent="0.2">
      <c r="F380" s="4"/>
      <c r="G380" s="4"/>
    </row>
    <row r="381" spans="6:7" x14ac:dyDescent="0.2">
      <c r="F381" s="4"/>
      <c r="G381" s="4"/>
    </row>
    <row r="382" spans="6:7" x14ac:dyDescent="0.2">
      <c r="F382" s="4"/>
      <c r="G382" s="4"/>
    </row>
    <row r="383" spans="6:7" x14ac:dyDescent="0.2">
      <c r="F383" s="4"/>
      <c r="G383" s="4"/>
    </row>
    <row r="384" spans="6:7" x14ac:dyDescent="0.2">
      <c r="F384" s="4"/>
      <c r="G384" s="4"/>
    </row>
    <row r="385" spans="6:7" x14ac:dyDescent="0.2">
      <c r="F385" s="4"/>
      <c r="G385" s="4"/>
    </row>
    <row r="386" spans="6:7" x14ac:dyDescent="0.2">
      <c r="F386" s="4"/>
      <c r="G386" s="4"/>
    </row>
    <row r="387" spans="6:7" x14ac:dyDescent="0.2">
      <c r="F387" s="4"/>
      <c r="G387" s="4"/>
    </row>
    <row r="388" spans="6:7" x14ac:dyDescent="0.2">
      <c r="F388" s="4"/>
      <c r="G388" s="4"/>
    </row>
    <row r="389" spans="6:7" x14ac:dyDescent="0.2">
      <c r="F389" s="4"/>
      <c r="G389" s="4"/>
    </row>
    <row r="390" spans="6:7" x14ac:dyDescent="0.2">
      <c r="F390" s="4"/>
      <c r="G390" s="4"/>
    </row>
    <row r="391" spans="6:7" x14ac:dyDescent="0.2">
      <c r="F391" s="4"/>
      <c r="G391" s="4"/>
    </row>
    <row r="392" spans="6:7" x14ac:dyDescent="0.2">
      <c r="F392" s="4"/>
      <c r="G392" s="4"/>
    </row>
    <row r="393" spans="6:7" x14ac:dyDescent="0.2">
      <c r="F393" s="4"/>
      <c r="G393" s="4"/>
    </row>
    <row r="394" spans="6:7" x14ac:dyDescent="0.2">
      <c r="F394" s="4"/>
      <c r="G394" s="4"/>
    </row>
    <row r="395" spans="6:7" x14ac:dyDescent="0.2">
      <c r="F395" s="4"/>
      <c r="G395" s="4"/>
    </row>
    <row r="396" spans="6:7" x14ac:dyDescent="0.2">
      <c r="F396" s="4"/>
      <c r="G396" s="4"/>
    </row>
    <row r="397" spans="6:7" x14ac:dyDescent="0.2">
      <c r="F397" s="4"/>
      <c r="G397" s="4"/>
    </row>
    <row r="398" spans="6:7" x14ac:dyDescent="0.2">
      <c r="F398" s="4"/>
      <c r="G398" s="4"/>
    </row>
    <row r="399" spans="6:7" x14ac:dyDescent="0.2">
      <c r="F399" s="4"/>
      <c r="G399" s="4"/>
    </row>
    <row r="400" spans="6:7" x14ac:dyDescent="0.2">
      <c r="F400" s="4"/>
      <c r="G400" s="4"/>
    </row>
    <row r="401" spans="6:7" x14ac:dyDescent="0.2">
      <c r="F401" s="4"/>
      <c r="G401" s="4"/>
    </row>
    <row r="402" spans="6:7" x14ac:dyDescent="0.2">
      <c r="F402" s="4"/>
      <c r="G402" s="4"/>
    </row>
    <row r="403" spans="6:7" x14ac:dyDescent="0.2">
      <c r="F403" s="4"/>
      <c r="G403" s="4"/>
    </row>
    <row r="404" spans="6:7" x14ac:dyDescent="0.2">
      <c r="F404" s="4"/>
      <c r="G404" s="4"/>
    </row>
    <row r="405" spans="6:7" x14ac:dyDescent="0.2">
      <c r="F405" s="4"/>
      <c r="G405" s="4"/>
    </row>
    <row r="406" spans="6:7" x14ac:dyDescent="0.2">
      <c r="F406" s="4"/>
      <c r="G406" s="4"/>
    </row>
    <row r="407" spans="6:7" x14ac:dyDescent="0.2">
      <c r="F407" s="4"/>
      <c r="G407" s="4"/>
    </row>
    <row r="408" spans="6:7" x14ac:dyDescent="0.2">
      <c r="F408" s="4"/>
      <c r="G408" s="4"/>
    </row>
    <row r="409" spans="6:7" x14ac:dyDescent="0.2">
      <c r="F409" s="4"/>
      <c r="G409" s="4"/>
    </row>
    <row r="410" spans="6:7" x14ac:dyDescent="0.2">
      <c r="F410" s="4"/>
      <c r="G410" s="4"/>
    </row>
    <row r="411" spans="6:7" x14ac:dyDescent="0.2">
      <c r="F411" s="4"/>
      <c r="G411" s="4"/>
    </row>
    <row r="412" spans="6:7" x14ac:dyDescent="0.2">
      <c r="F412" s="4"/>
      <c r="G412" s="4"/>
    </row>
    <row r="413" spans="6:7" x14ac:dyDescent="0.2">
      <c r="F413" s="4"/>
      <c r="G413" s="4"/>
    </row>
    <row r="414" spans="6:7" x14ac:dyDescent="0.2">
      <c r="F414" s="4"/>
      <c r="G414" s="4"/>
    </row>
    <row r="415" spans="6:7" x14ac:dyDescent="0.2">
      <c r="F415" s="4"/>
      <c r="G415" s="4"/>
    </row>
    <row r="416" spans="6:7" x14ac:dyDescent="0.2">
      <c r="F416" s="4"/>
      <c r="G416" s="4"/>
    </row>
    <row r="417" spans="6:7" x14ac:dyDescent="0.2">
      <c r="F417" s="4"/>
      <c r="G417" s="4"/>
    </row>
    <row r="418" spans="6:7" x14ac:dyDescent="0.2">
      <c r="F418" s="4"/>
      <c r="G418" s="4"/>
    </row>
    <row r="419" spans="6:7" x14ac:dyDescent="0.2">
      <c r="F419" s="4"/>
      <c r="G419" s="4"/>
    </row>
    <row r="420" spans="6:7" x14ac:dyDescent="0.2">
      <c r="F420" s="4"/>
      <c r="G420" s="4"/>
    </row>
    <row r="421" spans="6:7" x14ac:dyDescent="0.2">
      <c r="F421" s="4"/>
      <c r="G421" s="4"/>
    </row>
    <row r="422" spans="6:7" x14ac:dyDescent="0.2">
      <c r="F422" s="4"/>
      <c r="G422" s="4"/>
    </row>
    <row r="423" spans="6:7" x14ac:dyDescent="0.2">
      <c r="F423" s="4"/>
      <c r="G423" s="4"/>
    </row>
    <row r="424" spans="6:7" x14ac:dyDescent="0.2">
      <c r="F424" s="4"/>
      <c r="G424" s="4"/>
    </row>
    <row r="425" spans="6:7" x14ac:dyDescent="0.2">
      <c r="F425" s="4"/>
      <c r="G425" s="4"/>
    </row>
    <row r="426" spans="6:7" x14ac:dyDescent="0.2">
      <c r="F426" s="4"/>
      <c r="G426" s="4"/>
    </row>
    <row r="427" spans="6:7" x14ac:dyDescent="0.2">
      <c r="F427" s="4"/>
      <c r="G427" s="4"/>
    </row>
    <row r="428" spans="6:7" x14ac:dyDescent="0.2">
      <c r="F428" s="4"/>
      <c r="G428" s="4"/>
    </row>
    <row r="429" spans="6:7" x14ac:dyDescent="0.2">
      <c r="F429" s="4"/>
      <c r="G429" s="4"/>
    </row>
    <row r="430" spans="6:7" x14ac:dyDescent="0.2">
      <c r="F430" s="4"/>
      <c r="G430" s="4"/>
    </row>
    <row r="431" spans="6:7" x14ac:dyDescent="0.2">
      <c r="F431" s="4"/>
      <c r="G431" s="4"/>
    </row>
    <row r="432" spans="6:7" x14ac:dyDescent="0.2">
      <c r="F432" s="4"/>
      <c r="G432" s="4"/>
    </row>
    <row r="433" spans="6:7" x14ac:dyDescent="0.2">
      <c r="F433" s="4"/>
      <c r="G433" s="4"/>
    </row>
    <row r="434" spans="6:7" x14ac:dyDescent="0.2">
      <c r="F434" s="4"/>
      <c r="G434" s="4"/>
    </row>
    <row r="435" spans="6:7" x14ac:dyDescent="0.2">
      <c r="F435" s="4"/>
      <c r="G435" s="4"/>
    </row>
    <row r="436" spans="6:7" x14ac:dyDescent="0.2">
      <c r="F436" s="4"/>
      <c r="G436" s="4"/>
    </row>
    <row r="437" spans="6:7" x14ac:dyDescent="0.2">
      <c r="F437" s="4"/>
      <c r="G437" s="4"/>
    </row>
    <row r="438" spans="6:7" x14ac:dyDescent="0.2">
      <c r="F438" s="4"/>
      <c r="G438" s="4"/>
    </row>
    <row r="439" spans="6:7" x14ac:dyDescent="0.2">
      <c r="F439" s="4"/>
      <c r="G439" s="4"/>
    </row>
    <row r="440" spans="6:7" x14ac:dyDescent="0.2">
      <c r="F440" s="4"/>
      <c r="G440" s="4"/>
    </row>
    <row r="441" spans="6:7" x14ac:dyDescent="0.2">
      <c r="F441" s="4"/>
      <c r="G441" s="4"/>
    </row>
    <row r="442" spans="6:7" x14ac:dyDescent="0.2">
      <c r="F442" s="4"/>
      <c r="G442" s="4"/>
    </row>
    <row r="443" spans="6:7" x14ac:dyDescent="0.2">
      <c r="F443" s="4"/>
      <c r="G443" s="4"/>
    </row>
    <row r="444" spans="6:7" x14ac:dyDescent="0.2">
      <c r="F444" s="4"/>
      <c r="G444" s="4"/>
    </row>
    <row r="445" spans="6:7" x14ac:dyDescent="0.2">
      <c r="F445" s="4"/>
      <c r="G445" s="4"/>
    </row>
    <row r="446" spans="6:7" x14ac:dyDescent="0.2">
      <c r="F446" s="4"/>
      <c r="G446" s="4"/>
    </row>
    <row r="447" spans="6:7" x14ac:dyDescent="0.2">
      <c r="F447" s="4"/>
      <c r="G447" s="4"/>
    </row>
    <row r="448" spans="6:7" x14ac:dyDescent="0.2">
      <c r="F448" s="4"/>
      <c r="G448" s="4"/>
    </row>
    <row r="449" spans="6:7" x14ac:dyDescent="0.2">
      <c r="F449" s="4"/>
      <c r="G449" s="4"/>
    </row>
    <row r="450" spans="6:7" x14ac:dyDescent="0.2">
      <c r="F450" s="4"/>
      <c r="G450" s="4"/>
    </row>
    <row r="451" spans="6:7" x14ac:dyDescent="0.2">
      <c r="F451" s="4"/>
      <c r="G451" s="4"/>
    </row>
    <row r="452" spans="6:7" x14ac:dyDescent="0.2">
      <c r="F452" s="4"/>
      <c r="G452" s="4"/>
    </row>
    <row r="453" spans="6:7" x14ac:dyDescent="0.2">
      <c r="F453" s="4"/>
      <c r="G453" s="4"/>
    </row>
    <row r="454" spans="6:7" x14ac:dyDescent="0.2">
      <c r="F454" s="4"/>
      <c r="G454" s="4"/>
    </row>
    <row r="455" spans="6:7" x14ac:dyDescent="0.2">
      <c r="F455" s="4"/>
      <c r="G455" s="4"/>
    </row>
    <row r="456" spans="6:7" x14ac:dyDescent="0.2">
      <c r="F456" s="4"/>
      <c r="G456" s="4"/>
    </row>
    <row r="457" spans="6:7" x14ac:dyDescent="0.2">
      <c r="F457" s="4"/>
      <c r="G457" s="4"/>
    </row>
    <row r="458" spans="6:7" x14ac:dyDescent="0.2">
      <c r="F458" s="4"/>
      <c r="G458" s="4"/>
    </row>
    <row r="459" spans="6:7" x14ac:dyDescent="0.2">
      <c r="F459" s="4"/>
      <c r="G459" s="4"/>
    </row>
    <row r="460" spans="6:7" x14ac:dyDescent="0.2">
      <c r="F460" s="4"/>
      <c r="G460" s="4"/>
    </row>
    <row r="461" spans="6:7" x14ac:dyDescent="0.2">
      <c r="F461" s="4"/>
      <c r="G461" s="4"/>
    </row>
    <row r="462" spans="6:7" x14ac:dyDescent="0.2">
      <c r="F462" s="4"/>
      <c r="G462" s="4"/>
    </row>
    <row r="463" spans="6:7" x14ac:dyDescent="0.2">
      <c r="F463" s="4"/>
      <c r="G463" s="4"/>
    </row>
    <row r="464" spans="6:7" x14ac:dyDescent="0.2">
      <c r="F464" s="4"/>
      <c r="G464" s="4"/>
    </row>
    <row r="465" spans="6:7" x14ac:dyDescent="0.2">
      <c r="F465" s="4"/>
      <c r="G465" s="4"/>
    </row>
    <row r="466" spans="6:7" x14ac:dyDescent="0.2">
      <c r="F466" s="4"/>
      <c r="G466" s="4"/>
    </row>
    <row r="467" spans="6:7" x14ac:dyDescent="0.2">
      <c r="F467" s="4"/>
      <c r="G467" s="4"/>
    </row>
    <row r="468" spans="6:7" x14ac:dyDescent="0.2">
      <c r="F468" s="4"/>
      <c r="G468" s="4"/>
    </row>
    <row r="469" spans="6:7" x14ac:dyDescent="0.2">
      <c r="F469" s="4"/>
      <c r="G469" s="4"/>
    </row>
    <row r="470" spans="6:7" x14ac:dyDescent="0.2">
      <c r="F470" s="4"/>
      <c r="G470" s="4"/>
    </row>
    <row r="471" spans="6:7" x14ac:dyDescent="0.2">
      <c r="F471" s="4"/>
      <c r="G471" s="4"/>
    </row>
    <row r="472" spans="6:7" x14ac:dyDescent="0.2">
      <c r="F472" s="4"/>
      <c r="G472" s="4"/>
    </row>
    <row r="473" spans="6:7" x14ac:dyDescent="0.2">
      <c r="F473" s="4"/>
      <c r="G473" s="4"/>
    </row>
    <row r="474" spans="6:7" x14ac:dyDescent="0.2">
      <c r="F474" s="4"/>
      <c r="G474" s="4"/>
    </row>
    <row r="475" spans="6:7" x14ac:dyDescent="0.2">
      <c r="F475" s="4"/>
      <c r="G475" s="4"/>
    </row>
    <row r="476" spans="6:7" x14ac:dyDescent="0.2">
      <c r="F476" s="4"/>
      <c r="G476" s="4"/>
    </row>
    <row r="477" spans="6:7" x14ac:dyDescent="0.2">
      <c r="F477" s="4"/>
      <c r="G477" s="4"/>
    </row>
    <row r="478" spans="6:7" x14ac:dyDescent="0.2">
      <c r="F478" s="4"/>
      <c r="G478" s="4"/>
    </row>
    <row r="479" spans="6:7" x14ac:dyDescent="0.2">
      <c r="F479" s="4"/>
      <c r="G479" s="4"/>
    </row>
    <row r="480" spans="6:7" x14ac:dyDescent="0.2">
      <c r="F480" s="4"/>
      <c r="G480" s="4"/>
    </row>
    <row r="481" spans="6:7" x14ac:dyDescent="0.2">
      <c r="F481" s="4"/>
      <c r="G481" s="4"/>
    </row>
    <row r="482" spans="6:7" x14ac:dyDescent="0.2">
      <c r="F482" s="4"/>
      <c r="G482" s="4"/>
    </row>
    <row r="483" spans="6:7" x14ac:dyDescent="0.2">
      <c r="F483" s="4"/>
      <c r="G483" s="4"/>
    </row>
    <row r="484" spans="6:7" x14ac:dyDescent="0.2">
      <c r="F484" s="4"/>
      <c r="G484" s="4"/>
    </row>
    <row r="485" spans="6:7" x14ac:dyDescent="0.2">
      <c r="F485" s="4"/>
      <c r="G485" s="4"/>
    </row>
    <row r="486" spans="6:7" x14ac:dyDescent="0.2">
      <c r="F486" s="4"/>
      <c r="G486" s="4"/>
    </row>
    <row r="487" spans="6:7" x14ac:dyDescent="0.2">
      <c r="F487" s="4"/>
      <c r="G487" s="4"/>
    </row>
    <row r="488" spans="6:7" x14ac:dyDescent="0.2">
      <c r="F488" s="4"/>
      <c r="G488" s="4"/>
    </row>
    <row r="489" spans="6:7" x14ac:dyDescent="0.2">
      <c r="F489" s="4"/>
      <c r="G489" s="4"/>
    </row>
    <row r="490" spans="6:7" x14ac:dyDescent="0.2">
      <c r="F490" s="4"/>
      <c r="G490" s="4"/>
    </row>
    <row r="491" spans="6:7" x14ac:dyDescent="0.2">
      <c r="F491" s="4"/>
      <c r="G491" s="4"/>
    </row>
    <row r="492" spans="6:7" x14ac:dyDescent="0.2">
      <c r="F492" s="4"/>
      <c r="G492" s="4"/>
    </row>
    <row r="493" spans="6:7" x14ac:dyDescent="0.2">
      <c r="F493" s="4"/>
      <c r="G493" s="4"/>
    </row>
    <row r="494" spans="6:7" x14ac:dyDescent="0.2">
      <c r="F494" s="4"/>
      <c r="G494" s="4"/>
    </row>
    <row r="495" spans="6:7" x14ac:dyDescent="0.2">
      <c r="F495" s="4"/>
      <c r="G495" s="4"/>
    </row>
    <row r="496" spans="6:7" x14ac:dyDescent="0.2">
      <c r="F496" s="4"/>
      <c r="G496" s="4"/>
    </row>
    <row r="497" spans="6:7" x14ac:dyDescent="0.2">
      <c r="F497" s="4"/>
      <c r="G497" s="4"/>
    </row>
    <row r="498" spans="6:7" x14ac:dyDescent="0.2">
      <c r="F498" s="4"/>
      <c r="G498" s="4"/>
    </row>
    <row r="499" spans="6:7" x14ac:dyDescent="0.2">
      <c r="F499" s="4"/>
      <c r="G499" s="4"/>
    </row>
    <row r="500" spans="6:7" x14ac:dyDescent="0.2">
      <c r="F500" s="4"/>
      <c r="G500" s="4"/>
    </row>
    <row r="501" spans="6:7" x14ac:dyDescent="0.2">
      <c r="F501" s="4"/>
      <c r="G501" s="4"/>
    </row>
    <row r="502" spans="6:7" x14ac:dyDescent="0.2">
      <c r="F502" s="4"/>
      <c r="G502" s="4"/>
    </row>
    <row r="503" spans="6:7" x14ac:dyDescent="0.2">
      <c r="F503" s="4"/>
      <c r="G503" s="4"/>
    </row>
    <row r="504" spans="6:7" x14ac:dyDescent="0.2">
      <c r="F504" s="4"/>
      <c r="G504" s="4"/>
    </row>
    <row r="505" spans="6:7" x14ac:dyDescent="0.2">
      <c r="F505" s="4"/>
      <c r="G505" s="4"/>
    </row>
    <row r="506" spans="6:7" x14ac:dyDescent="0.2">
      <c r="F506" s="4"/>
      <c r="G506" s="4"/>
    </row>
    <row r="507" spans="6:7" x14ac:dyDescent="0.2">
      <c r="F507" s="4"/>
      <c r="G507" s="4"/>
    </row>
    <row r="508" spans="6:7" x14ac:dyDescent="0.2">
      <c r="F508" s="4"/>
      <c r="G508" s="4"/>
    </row>
    <row r="509" spans="6:7" x14ac:dyDescent="0.2">
      <c r="F509" s="4"/>
      <c r="G509" s="4"/>
    </row>
    <row r="510" spans="6:7" x14ac:dyDescent="0.2">
      <c r="F510" s="4"/>
      <c r="G510" s="4"/>
    </row>
    <row r="511" spans="6:7" x14ac:dyDescent="0.2">
      <c r="F511" s="4"/>
      <c r="G511" s="4"/>
    </row>
    <row r="512" spans="6:7" x14ac:dyDescent="0.2">
      <c r="F512" s="4"/>
      <c r="G512" s="4"/>
    </row>
    <row r="513" spans="6:7" x14ac:dyDescent="0.2">
      <c r="F513" s="4"/>
      <c r="G513" s="4"/>
    </row>
    <row r="514" spans="6:7" x14ac:dyDescent="0.2">
      <c r="F514" s="4"/>
      <c r="G514" s="4"/>
    </row>
    <row r="515" spans="6:7" x14ac:dyDescent="0.2">
      <c r="F515" s="4"/>
      <c r="G515" s="4"/>
    </row>
    <row r="516" spans="6:7" x14ac:dyDescent="0.2">
      <c r="F516" s="4"/>
      <c r="G516" s="4"/>
    </row>
    <row r="517" spans="6:7" x14ac:dyDescent="0.2">
      <c r="F517" s="4"/>
      <c r="G517" s="4"/>
    </row>
    <row r="518" spans="6:7" x14ac:dyDescent="0.2">
      <c r="F518" s="4"/>
      <c r="G518" s="4"/>
    </row>
    <row r="519" spans="6:7" x14ac:dyDescent="0.2">
      <c r="F519" s="4"/>
      <c r="G519" s="4"/>
    </row>
    <row r="520" spans="6:7" x14ac:dyDescent="0.2">
      <c r="F520" s="4"/>
      <c r="G520" s="4"/>
    </row>
    <row r="521" spans="6:7" x14ac:dyDescent="0.2">
      <c r="F521" s="4"/>
      <c r="G521" s="4"/>
    </row>
    <row r="522" spans="6:7" x14ac:dyDescent="0.2">
      <c r="F522" s="4"/>
      <c r="G522" s="4"/>
    </row>
    <row r="523" spans="6:7" x14ac:dyDescent="0.2">
      <c r="F523" s="4"/>
      <c r="G523" s="4"/>
    </row>
    <row r="524" spans="6:7" x14ac:dyDescent="0.2">
      <c r="F524" s="4"/>
      <c r="G524" s="4"/>
    </row>
    <row r="525" spans="6:7" x14ac:dyDescent="0.2">
      <c r="F525" s="4"/>
      <c r="G525" s="4"/>
    </row>
    <row r="526" spans="6:7" x14ac:dyDescent="0.2">
      <c r="F526" s="4"/>
      <c r="G526" s="4"/>
    </row>
    <row r="527" spans="6:7" x14ac:dyDescent="0.2">
      <c r="F527" s="4"/>
      <c r="G527" s="4"/>
    </row>
    <row r="528" spans="6:7" x14ac:dyDescent="0.2">
      <c r="F528" s="4"/>
      <c r="G528" s="4"/>
    </row>
    <row r="529" spans="6:7" x14ac:dyDescent="0.2">
      <c r="F529" s="4"/>
      <c r="G529" s="4"/>
    </row>
    <row r="530" spans="6:7" x14ac:dyDescent="0.2">
      <c r="F530" s="4"/>
      <c r="G530" s="4"/>
    </row>
    <row r="531" spans="6:7" x14ac:dyDescent="0.2">
      <c r="F531" s="4"/>
      <c r="G531" s="4"/>
    </row>
    <row r="532" spans="6:7" x14ac:dyDescent="0.2">
      <c r="F532" s="4"/>
      <c r="G532" s="4"/>
    </row>
    <row r="533" spans="6:7" x14ac:dyDescent="0.2">
      <c r="F533" s="4"/>
      <c r="G533" s="4"/>
    </row>
    <row r="534" spans="6:7" x14ac:dyDescent="0.2">
      <c r="F534" s="4"/>
      <c r="G534" s="4"/>
    </row>
    <row r="535" spans="6:7" x14ac:dyDescent="0.2">
      <c r="F535" s="4"/>
      <c r="G535" s="4"/>
    </row>
    <row r="536" spans="6:7" x14ac:dyDescent="0.2">
      <c r="F536" s="4"/>
      <c r="G536" s="4"/>
    </row>
    <row r="537" spans="6:7" x14ac:dyDescent="0.2">
      <c r="F537" s="4"/>
      <c r="G537" s="4"/>
    </row>
    <row r="538" spans="6:7" x14ac:dyDescent="0.2">
      <c r="F538" s="4"/>
      <c r="G538" s="4"/>
    </row>
    <row r="539" spans="6:7" x14ac:dyDescent="0.2">
      <c r="F539" s="4"/>
      <c r="G539" s="4"/>
    </row>
    <row r="540" spans="6:7" x14ac:dyDescent="0.2">
      <c r="F540" s="4"/>
      <c r="G540" s="4"/>
    </row>
    <row r="541" spans="6:7" x14ac:dyDescent="0.2">
      <c r="F541" s="4"/>
      <c r="G541" s="4"/>
    </row>
    <row r="542" spans="6:7" x14ac:dyDescent="0.2">
      <c r="F542" s="4"/>
      <c r="G542" s="4"/>
    </row>
    <row r="543" spans="6:7" x14ac:dyDescent="0.2">
      <c r="F543" s="4"/>
      <c r="G543" s="4"/>
    </row>
    <row r="544" spans="6:7" x14ac:dyDescent="0.2">
      <c r="F544" s="4"/>
      <c r="G544" s="4"/>
    </row>
    <row r="545" spans="6:7" x14ac:dyDescent="0.2">
      <c r="F545" s="4"/>
      <c r="G545" s="4"/>
    </row>
    <row r="546" spans="6:7" x14ac:dyDescent="0.2">
      <c r="F546" s="4"/>
      <c r="G546" s="4"/>
    </row>
    <row r="547" spans="6:7" x14ac:dyDescent="0.2">
      <c r="F547" s="4"/>
      <c r="G547" s="4"/>
    </row>
    <row r="548" spans="6:7" x14ac:dyDescent="0.2">
      <c r="F548" s="4"/>
      <c r="G548" s="4"/>
    </row>
    <row r="549" spans="6:7" x14ac:dyDescent="0.2">
      <c r="F549" s="4"/>
      <c r="G549" s="4"/>
    </row>
    <row r="550" spans="6:7" x14ac:dyDescent="0.2">
      <c r="F550" s="4"/>
      <c r="G550" s="4"/>
    </row>
    <row r="551" spans="6:7" x14ac:dyDescent="0.2">
      <c r="F551" s="4"/>
      <c r="G551" s="4"/>
    </row>
    <row r="552" spans="6:7" x14ac:dyDescent="0.2">
      <c r="F552" s="4"/>
      <c r="G552" s="4"/>
    </row>
    <row r="553" spans="6:7" x14ac:dyDescent="0.2">
      <c r="F553" s="4"/>
      <c r="G553" s="4"/>
    </row>
    <row r="554" spans="6:7" x14ac:dyDescent="0.2">
      <c r="F554" s="4"/>
      <c r="G554" s="4"/>
    </row>
    <row r="555" spans="6:7" x14ac:dyDescent="0.2">
      <c r="F555" s="4"/>
      <c r="G555" s="4"/>
    </row>
    <row r="556" spans="6:7" x14ac:dyDescent="0.2">
      <c r="F556" s="4"/>
      <c r="G556" s="4"/>
    </row>
    <row r="557" spans="6:7" x14ac:dyDescent="0.2">
      <c r="F557" s="4"/>
      <c r="G557" s="4"/>
    </row>
    <row r="558" spans="6:7" x14ac:dyDescent="0.2">
      <c r="F558" s="4"/>
      <c r="G558" s="4"/>
    </row>
    <row r="559" spans="6:7" x14ac:dyDescent="0.2">
      <c r="F559" s="4"/>
      <c r="G559" s="4"/>
    </row>
    <row r="560" spans="6:7" x14ac:dyDescent="0.2">
      <c r="F560" s="4"/>
      <c r="G560" s="4"/>
    </row>
    <row r="561" spans="6:7" x14ac:dyDescent="0.2">
      <c r="F561" s="4"/>
      <c r="G561" s="4"/>
    </row>
    <row r="562" spans="6:7" x14ac:dyDescent="0.2">
      <c r="F562" s="4"/>
      <c r="G562" s="4"/>
    </row>
    <row r="563" spans="6:7" x14ac:dyDescent="0.2">
      <c r="F563" s="4"/>
      <c r="G563" s="4"/>
    </row>
    <row r="564" spans="6:7" x14ac:dyDescent="0.2">
      <c r="F564" s="4"/>
      <c r="G564" s="4"/>
    </row>
    <row r="565" spans="6:7" x14ac:dyDescent="0.2">
      <c r="F565" s="4"/>
      <c r="G565" s="4"/>
    </row>
    <row r="566" spans="6:7" x14ac:dyDescent="0.2">
      <c r="F566" s="4"/>
      <c r="G566" s="4"/>
    </row>
    <row r="567" spans="6:7" x14ac:dyDescent="0.2">
      <c r="F567" s="4"/>
      <c r="G567" s="4"/>
    </row>
    <row r="568" spans="6:7" x14ac:dyDescent="0.2">
      <c r="F568" s="4"/>
      <c r="G568" s="4"/>
    </row>
    <row r="569" spans="6:7" x14ac:dyDescent="0.2">
      <c r="F569" s="4"/>
      <c r="G569" s="4"/>
    </row>
    <row r="570" spans="6:7" x14ac:dyDescent="0.2">
      <c r="F570" s="4"/>
      <c r="G570" s="4"/>
    </row>
    <row r="571" spans="6:7" x14ac:dyDescent="0.2">
      <c r="F571" s="4"/>
      <c r="G571" s="4"/>
    </row>
    <row r="572" spans="6:7" x14ac:dyDescent="0.2">
      <c r="F572" s="4"/>
      <c r="G572" s="4"/>
    </row>
    <row r="573" spans="6:7" x14ac:dyDescent="0.2">
      <c r="F573" s="4"/>
      <c r="G573" s="4"/>
    </row>
    <row r="574" spans="6:7" x14ac:dyDescent="0.2">
      <c r="F574" s="4"/>
      <c r="G574" s="4"/>
    </row>
    <row r="575" spans="6:7" x14ac:dyDescent="0.2">
      <c r="F575" s="4"/>
      <c r="G575" s="4"/>
    </row>
    <row r="576" spans="6:7" x14ac:dyDescent="0.2">
      <c r="F576" s="4"/>
      <c r="G576" s="4"/>
    </row>
    <row r="577" spans="6:7" x14ac:dyDescent="0.2">
      <c r="F577" s="4"/>
      <c r="G577" s="4"/>
    </row>
    <row r="578" spans="6:7" x14ac:dyDescent="0.2">
      <c r="F578" s="4"/>
      <c r="G578" s="4"/>
    </row>
    <row r="579" spans="6:7" x14ac:dyDescent="0.2">
      <c r="F579" s="4"/>
      <c r="G579" s="4"/>
    </row>
    <row r="580" spans="6:7" x14ac:dyDescent="0.2">
      <c r="F580" s="4"/>
      <c r="G580" s="4"/>
    </row>
    <row r="581" spans="6:7" x14ac:dyDescent="0.2">
      <c r="F581" s="4"/>
      <c r="G581" s="4"/>
    </row>
    <row r="582" spans="6:7" x14ac:dyDescent="0.2">
      <c r="F582" s="4"/>
      <c r="G582" s="4"/>
    </row>
    <row r="583" spans="6:7" x14ac:dyDescent="0.2">
      <c r="F583" s="4"/>
      <c r="G583" s="4"/>
    </row>
    <row r="584" spans="6:7" x14ac:dyDescent="0.2">
      <c r="F584" s="4"/>
      <c r="G584" s="4"/>
    </row>
    <row r="585" spans="6:7" x14ac:dyDescent="0.2">
      <c r="F585" s="4"/>
      <c r="G585" s="4"/>
    </row>
    <row r="586" spans="6:7" x14ac:dyDescent="0.2">
      <c r="F586" s="4"/>
      <c r="G586" s="4"/>
    </row>
    <row r="587" spans="6:7" x14ac:dyDescent="0.2">
      <c r="F587" s="4"/>
      <c r="G587" s="4"/>
    </row>
    <row r="588" spans="6:7" x14ac:dyDescent="0.2">
      <c r="F588" s="4"/>
      <c r="G588" s="4"/>
    </row>
    <row r="589" spans="6:7" x14ac:dyDescent="0.2">
      <c r="F589" s="4"/>
      <c r="G589" s="4"/>
    </row>
    <row r="590" spans="6:7" x14ac:dyDescent="0.2">
      <c r="F590" s="4"/>
      <c r="G590" s="4"/>
    </row>
    <row r="591" spans="6:7" x14ac:dyDescent="0.2">
      <c r="F591" s="4"/>
      <c r="G591" s="4"/>
    </row>
    <row r="592" spans="6:7" x14ac:dyDescent="0.2">
      <c r="F592" s="4"/>
      <c r="G592" s="4"/>
    </row>
    <row r="593" spans="6:7" x14ac:dyDescent="0.2">
      <c r="F593" s="4"/>
      <c r="G593" s="4"/>
    </row>
    <row r="594" spans="6:7" x14ac:dyDescent="0.2">
      <c r="F594" s="4"/>
      <c r="G594" s="4"/>
    </row>
    <row r="595" spans="6:7" x14ac:dyDescent="0.2">
      <c r="F595" s="4"/>
      <c r="G595" s="4"/>
    </row>
    <row r="596" spans="6:7" x14ac:dyDescent="0.2">
      <c r="F596" s="4"/>
      <c r="G596" s="4"/>
    </row>
    <row r="597" spans="6:7" x14ac:dyDescent="0.2">
      <c r="F597" s="4"/>
      <c r="G597" s="4"/>
    </row>
    <row r="598" spans="6:7" x14ac:dyDescent="0.2">
      <c r="F598" s="4"/>
      <c r="G598" s="4"/>
    </row>
    <row r="599" spans="6:7" x14ac:dyDescent="0.2">
      <c r="F599" s="4"/>
      <c r="G599" s="4"/>
    </row>
    <row r="600" spans="6:7" x14ac:dyDescent="0.2">
      <c r="F600" s="4"/>
      <c r="G600" s="4"/>
    </row>
    <row r="601" spans="6:7" x14ac:dyDescent="0.2">
      <c r="F601" s="4"/>
      <c r="G601" s="4"/>
    </row>
    <row r="602" spans="6:7" x14ac:dyDescent="0.2">
      <c r="F602" s="4"/>
      <c r="G602" s="4"/>
    </row>
    <row r="603" spans="6:7" x14ac:dyDescent="0.2">
      <c r="F603" s="4"/>
      <c r="G603" s="4"/>
    </row>
    <row r="604" spans="6:7" x14ac:dyDescent="0.2">
      <c r="F604" s="4"/>
      <c r="G604" s="4"/>
    </row>
    <row r="605" spans="6:7" x14ac:dyDescent="0.2">
      <c r="F605" s="4"/>
      <c r="G605" s="4"/>
    </row>
    <row r="606" spans="6:7" x14ac:dyDescent="0.2">
      <c r="F606" s="4"/>
      <c r="G606" s="4"/>
    </row>
    <row r="607" spans="6:7" x14ac:dyDescent="0.2">
      <c r="F607" s="4"/>
      <c r="G607" s="4"/>
    </row>
    <row r="608" spans="6:7" x14ac:dyDescent="0.2">
      <c r="F608" s="4"/>
      <c r="G608" s="4"/>
    </row>
    <row r="609" spans="6:7" x14ac:dyDescent="0.2">
      <c r="F609" s="4"/>
      <c r="G609" s="4"/>
    </row>
    <row r="610" spans="6:7" x14ac:dyDescent="0.2">
      <c r="F610" s="4"/>
      <c r="G610" s="4"/>
    </row>
    <row r="611" spans="6:7" x14ac:dyDescent="0.2">
      <c r="F611" s="4"/>
      <c r="G611" s="4"/>
    </row>
    <row r="612" spans="6:7" x14ac:dyDescent="0.2">
      <c r="F612" s="4"/>
      <c r="G612" s="4"/>
    </row>
    <row r="613" spans="6:7" x14ac:dyDescent="0.2">
      <c r="F613" s="4"/>
      <c r="G613" s="4"/>
    </row>
    <row r="614" spans="6:7" x14ac:dyDescent="0.2">
      <c r="F614" s="4"/>
      <c r="G614" s="4"/>
    </row>
    <row r="615" spans="6:7" x14ac:dyDescent="0.2">
      <c r="F615" s="4"/>
      <c r="G615" s="4"/>
    </row>
    <row r="616" spans="6:7" x14ac:dyDescent="0.2">
      <c r="F616" s="4"/>
      <c r="G616" s="4"/>
    </row>
    <row r="617" spans="6:7" x14ac:dyDescent="0.2">
      <c r="F617" s="4"/>
      <c r="G617" s="4"/>
    </row>
    <row r="618" spans="6:7" x14ac:dyDescent="0.2">
      <c r="F618" s="4"/>
      <c r="G618" s="4"/>
    </row>
    <row r="619" spans="6:7" x14ac:dyDescent="0.2">
      <c r="F619" s="4"/>
      <c r="G619" s="4"/>
    </row>
    <row r="620" spans="6:7" x14ac:dyDescent="0.2">
      <c r="F620" s="4"/>
      <c r="G620" s="4"/>
    </row>
    <row r="621" spans="6:7" x14ac:dyDescent="0.2">
      <c r="F621" s="4"/>
      <c r="G621" s="4"/>
    </row>
    <row r="622" spans="6:7" x14ac:dyDescent="0.2">
      <c r="F622" s="4"/>
      <c r="G622" s="4"/>
    </row>
    <row r="623" spans="6:7" x14ac:dyDescent="0.2">
      <c r="F623" s="4"/>
      <c r="G623" s="4"/>
    </row>
    <row r="624" spans="6:7" x14ac:dyDescent="0.2">
      <c r="F624" s="4"/>
      <c r="G624" s="4"/>
    </row>
    <row r="625" spans="6:7" x14ac:dyDescent="0.2">
      <c r="F625" s="4"/>
      <c r="G625" s="4"/>
    </row>
    <row r="626" spans="6:7" x14ac:dyDescent="0.2">
      <c r="F626" s="4"/>
      <c r="G626" s="4"/>
    </row>
    <row r="627" spans="6:7" x14ac:dyDescent="0.2">
      <c r="F627" s="4"/>
      <c r="G627" s="4"/>
    </row>
    <row r="628" spans="6:7" x14ac:dyDescent="0.2">
      <c r="F628" s="4"/>
      <c r="G628" s="4"/>
    </row>
    <row r="629" spans="6:7" x14ac:dyDescent="0.2">
      <c r="F629" s="4"/>
      <c r="G629" s="4"/>
    </row>
    <row r="630" spans="6:7" x14ac:dyDescent="0.2">
      <c r="F630" s="4"/>
      <c r="G630" s="4"/>
    </row>
    <row r="631" spans="6:7" x14ac:dyDescent="0.2">
      <c r="F631" s="4"/>
      <c r="G631" s="4"/>
    </row>
    <row r="632" spans="6:7" x14ac:dyDescent="0.2">
      <c r="F632" s="4"/>
      <c r="G632" s="4"/>
    </row>
    <row r="633" spans="6:7" x14ac:dyDescent="0.2">
      <c r="F633" s="4"/>
      <c r="G633" s="4"/>
    </row>
    <row r="634" spans="6:7" x14ac:dyDescent="0.2">
      <c r="F634" s="4"/>
      <c r="G634" s="4"/>
    </row>
    <row r="635" spans="6:7" x14ac:dyDescent="0.2">
      <c r="F635" s="4"/>
      <c r="G635" s="4"/>
    </row>
    <row r="636" spans="6:7" x14ac:dyDescent="0.2">
      <c r="F636" s="4"/>
      <c r="G636" s="4"/>
    </row>
    <row r="637" spans="6:7" x14ac:dyDescent="0.2">
      <c r="F637" s="4"/>
      <c r="G637" s="4"/>
    </row>
    <row r="638" spans="6:7" x14ac:dyDescent="0.2">
      <c r="F638" s="4"/>
      <c r="G638" s="4"/>
    </row>
    <row r="639" spans="6:7" x14ac:dyDescent="0.2">
      <c r="F639" s="4"/>
      <c r="G639" s="4"/>
    </row>
    <row r="640" spans="6:7" x14ac:dyDescent="0.2">
      <c r="F640" s="4"/>
      <c r="G640" s="4"/>
    </row>
    <row r="641" spans="6:7" x14ac:dyDescent="0.2">
      <c r="F641" s="4"/>
      <c r="G641" s="4"/>
    </row>
    <row r="642" spans="6:7" x14ac:dyDescent="0.2">
      <c r="F642" s="4"/>
      <c r="G642" s="4"/>
    </row>
    <row r="643" spans="6:7" x14ac:dyDescent="0.2">
      <c r="F643" s="4"/>
      <c r="G643" s="4"/>
    </row>
    <row r="644" spans="6:7" x14ac:dyDescent="0.2">
      <c r="F644" s="4"/>
      <c r="G644" s="4"/>
    </row>
    <row r="645" spans="6:7" x14ac:dyDescent="0.2">
      <c r="F645" s="4"/>
      <c r="G645" s="4"/>
    </row>
    <row r="646" spans="6:7" x14ac:dyDescent="0.2">
      <c r="F646" s="4"/>
      <c r="G646" s="4"/>
    </row>
    <row r="647" spans="6:7" x14ac:dyDescent="0.2">
      <c r="F647" s="4"/>
      <c r="G647" s="4"/>
    </row>
    <row r="648" spans="6:7" x14ac:dyDescent="0.2">
      <c r="F648" s="4"/>
      <c r="G648" s="4"/>
    </row>
    <row r="649" spans="6:7" x14ac:dyDescent="0.2">
      <c r="F649" s="4"/>
      <c r="G649" s="4"/>
    </row>
    <row r="650" spans="6:7" x14ac:dyDescent="0.2">
      <c r="F650" s="4"/>
      <c r="G650" s="4"/>
    </row>
    <row r="651" spans="6:7" x14ac:dyDescent="0.2">
      <c r="F651" s="4"/>
      <c r="G651" s="4"/>
    </row>
    <row r="652" spans="6:7" x14ac:dyDescent="0.2">
      <c r="F652" s="4"/>
      <c r="G652" s="4"/>
    </row>
  </sheetData>
  <pageMargins left="0.70866141732283472" right="0.70866141732283472" top="0.74803149606299213" bottom="0.74803149606299213" header="0.31496062992125984" footer="0.31496062992125984"/>
  <pageSetup paperSize="9" scale="86" fitToHeight="3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Überblick</vt:lpstr>
      <vt:lpstr>GESAMT</vt:lpstr>
      <vt:lpstr>IIIIIIIIIIIIII</vt:lpstr>
      <vt:lpstr>DRUCK</vt:lpstr>
      <vt:lpstr>DRUCK!Druckbereich</vt:lpstr>
      <vt:lpstr>GESAMT!Druckbereich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 Geiger</dc:creator>
  <cp:keywords/>
  <dc:description/>
  <cp:lastModifiedBy>Kristina Stegemann</cp:lastModifiedBy>
  <cp:revision/>
  <cp:lastPrinted>2021-08-31T05:29:54Z</cp:lastPrinted>
  <dcterms:created xsi:type="dcterms:W3CDTF">2018-04-23T12:37:04Z</dcterms:created>
  <dcterms:modified xsi:type="dcterms:W3CDTF">2022-07-07T15:48:25Z</dcterms:modified>
  <cp:category/>
  <cp:contentStatus/>
</cp:coreProperties>
</file>